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1-МПА от 29.09.2025\"/>
    </mc:Choice>
  </mc:AlternateContent>
  <bookViews>
    <workbookView xWindow="0" yWindow="0" windowWidth="28650" windowHeight="11700"/>
  </bookViews>
  <sheets>
    <sheet name="Пр 3" sheetId="1" r:id="rId1"/>
  </sheets>
  <definedNames>
    <definedName name="_xlnm._FilterDatabase" localSheetId="0" hidden="1">'Пр 3'!$A$18:$H$670</definedName>
    <definedName name="Excel_BuiltIn__FilterDatabase_1">'Пр 3'!#REF!</definedName>
  </definedNames>
  <calcPr calcId="162913"/>
</workbook>
</file>

<file path=xl/calcChain.xml><?xml version="1.0" encoding="utf-8"?>
<calcChain xmlns="http://schemas.openxmlformats.org/spreadsheetml/2006/main">
  <c r="H449" i="1" l="1"/>
  <c r="H448" i="1" s="1"/>
  <c r="G449" i="1"/>
  <c r="G448" i="1" s="1"/>
  <c r="F449" i="1"/>
  <c r="F448" i="1" s="1"/>
  <c r="H358" i="1"/>
  <c r="H357" i="1" s="1"/>
  <c r="G358" i="1"/>
  <c r="G357" i="1" s="1"/>
  <c r="F358" i="1"/>
  <c r="F357" i="1" s="1"/>
  <c r="H349" i="1"/>
  <c r="H348" i="1" s="1"/>
  <c r="G349" i="1"/>
  <c r="G348" i="1" s="1"/>
  <c r="F349" i="1"/>
  <c r="F348" i="1" s="1"/>
  <c r="H346" i="1"/>
  <c r="H345" i="1" s="1"/>
  <c r="G346" i="1"/>
  <c r="G345" i="1" s="1"/>
  <c r="F346" i="1"/>
  <c r="F345" i="1" s="1"/>
  <c r="H343" i="1"/>
  <c r="H342" i="1" s="1"/>
  <c r="G343" i="1"/>
  <c r="G342" i="1" s="1"/>
  <c r="F343" i="1"/>
  <c r="F342" i="1" s="1"/>
  <c r="H340" i="1"/>
  <c r="H339" i="1" s="1"/>
  <c r="G340" i="1"/>
  <c r="G339" i="1" s="1"/>
  <c r="F340" i="1"/>
  <c r="F339" i="1" s="1"/>
  <c r="H337" i="1"/>
  <c r="H336" i="1" s="1"/>
  <c r="G337" i="1"/>
  <c r="G336" i="1" s="1"/>
  <c r="F337" i="1"/>
  <c r="F336" i="1" s="1"/>
  <c r="H334" i="1"/>
  <c r="H333" i="1" s="1"/>
  <c r="H332" i="1" s="1"/>
  <c r="H331" i="1" s="1"/>
  <c r="G334" i="1"/>
  <c r="G333" i="1" s="1"/>
  <c r="G332" i="1" s="1"/>
  <c r="G331" i="1" s="1"/>
  <c r="F334" i="1"/>
  <c r="F333" i="1" s="1"/>
  <c r="F332" i="1" l="1"/>
  <c r="F331" i="1" s="1"/>
  <c r="H108" i="1" l="1"/>
  <c r="H107" i="1" s="1"/>
  <c r="H106" i="1" s="1"/>
  <c r="H105" i="1" s="1"/>
  <c r="G108" i="1"/>
  <c r="G107" i="1" s="1"/>
  <c r="G106" i="1" s="1"/>
  <c r="G105" i="1" s="1"/>
  <c r="F108" i="1"/>
  <c r="F107" i="1" s="1"/>
  <c r="F106" i="1" s="1"/>
  <c r="F105" i="1" s="1"/>
  <c r="G555" i="1" l="1"/>
  <c r="G554" i="1" s="1"/>
  <c r="H555" i="1"/>
  <c r="H554" i="1" s="1"/>
  <c r="F555" i="1"/>
  <c r="F554" i="1" s="1"/>
  <c r="G552" i="1"/>
  <c r="G551" i="1" s="1"/>
  <c r="H552" i="1"/>
  <c r="H551" i="1" s="1"/>
  <c r="F552" i="1"/>
  <c r="F551" i="1" s="1"/>
  <c r="G426" i="1"/>
  <c r="G425" i="1" s="1"/>
  <c r="H426" i="1"/>
  <c r="H425" i="1" s="1"/>
  <c r="F426" i="1"/>
  <c r="F425" i="1" s="1"/>
  <c r="G526" i="1" l="1"/>
  <c r="G525" i="1" s="1"/>
  <c r="H526" i="1"/>
  <c r="H525" i="1" s="1"/>
  <c r="F526" i="1"/>
  <c r="F525" i="1" s="1"/>
  <c r="H668" i="1" l="1"/>
  <c r="G668" i="1"/>
  <c r="F668" i="1"/>
  <c r="H667" i="1"/>
  <c r="G667" i="1"/>
  <c r="F667" i="1"/>
  <c r="G523" i="1"/>
  <c r="G522" i="1" s="1"/>
  <c r="H523" i="1"/>
  <c r="H522" i="1" s="1"/>
  <c r="F523" i="1"/>
  <c r="F522" i="1" s="1"/>
  <c r="G502" i="1"/>
  <c r="G501" i="1" s="1"/>
  <c r="H502" i="1"/>
  <c r="H501" i="1" s="1"/>
  <c r="F502" i="1"/>
  <c r="F501" i="1" s="1"/>
  <c r="G463" i="1"/>
  <c r="G462" i="1" s="1"/>
  <c r="H463" i="1"/>
  <c r="H462" i="1" s="1"/>
  <c r="F463" i="1"/>
  <c r="F462" i="1" s="1"/>
  <c r="F210" i="1"/>
  <c r="F209" i="1" s="1"/>
  <c r="H210" i="1" l="1"/>
  <c r="H209" i="1" s="1"/>
  <c r="G210" i="1"/>
  <c r="G209" i="1" s="1"/>
  <c r="G113" i="1" l="1"/>
  <c r="G112" i="1" s="1"/>
  <c r="H113" i="1"/>
  <c r="H112" i="1" s="1"/>
  <c r="F113" i="1"/>
  <c r="F112" i="1" s="1"/>
  <c r="H655" i="1" l="1"/>
  <c r="H654" i="1" s="1"/>
  <c r="G655" i="1"/>
  <c r="G654" i="1" s="1"/>
  <c r="F655" i="1"/>
  <c r="F654" i="1" s="1"/>
  <c r="G630" i="1"/>
  <c r="G629" i="1" s="1"/>
  <c r="G628" i="1" s="1"/>
  <c r="H630" i="1"/>
  <c r="H629" i="1" s="1"/>
  <c r="H628" i="1" s="1"/>
  <c r="F630" i="1"/>
  <c r="F629" i="1" s="1"/>
  <c r="F628" i="1" s="1"/>
  <c r="G613" i="1"/>
  <c r="H613" i="1"/>
  <c r="G611" i="1"/>
  <c r="H611" i="1"/>
  <c r="F613" i="1"/>
  <c r="F611" i="1"/>
  <c r="G600" i="1"/>
  <c r="G599" i="1" s="1"/>
  <c r="G598" i="1" s="1"/>
  <c r="G597" i="1" s="1"/>
  <c r="H600" i="1"/>
  <c r="H599" i="1" s="1"/>
  <c r="H598" i="1" s="1"/>
  <c r="H597" i="1" s="1"/>
  <c r="F600" i="1"/>
  <c r="F599" i="1" s="1"/>
  <c r="F598" i="1" s="1"/>
  <c r="F597" i="1" s="1"/>
  <c r="G581" i="1"/>
  <c r="G580" i="1" s="1"/>
  <c r="G579" i="1" s="1"/>
  <c r="G578" i="1" s="1"/>
  <c r="G577" i="1" s="1"/>
  <c r="H581" i="1"/>
  <c r="H580" i="1" s="1"/>
  <c r="H579" i="1" s="1"/>
  <c r="H578" i="1" s="1"/>
  <c r="H577" i="1" s="1"/>
  <c r="F581" i="1"/>
  <c r="F580" i="1" s="1"/>
  <c r="F579" i="1" s="1"/>
  <c r="F578" i="1" s="1"/>
  <c r="F577" i="1" s="1"/>
  <c r="G536" i="1"/>
  <c r="H536" i="1"/>
  <c r="G534" i="1"/>
  <c r="H534" i="1"/>
  <c r="F536" i="1"/>
  <c r="F534" i="1"/>
  <c r="G469" i="1"/>
  <c r="G468" i="1" s="1"/>
  <c r="H469" i="1"/>
  <c r="H468" i="1" s="1"/>
  <c r="F469" i="1"/>
  <c r="F468" i="1" s="1"/>
  <c r="G460" i="1"/>
  <c r="G459" i="1" s="1"/>
  <c r="H460" i="1"/>
  <c r="H459" i="1" s="1"/>
  <c r="F460" i="1"/>
  <c r="F459" i="1" s="1"/>
  <c r="G446" i="1"/>
  <c r="G445" i="1" s="1"/>
  <c r="H446" i="1"/>
  <c r="H445" i="1" s="1"/>
  <c r="F446" i="1"/>
  <c r="F445" i="1" s="1"/>
  <c r="G443" i="1"/>
  <c r="G442" i="1" s="1"/>
  <c r="H443" i="1"/>
  <c r="H442" i="1" s="1"/>
  <c r="F443" i="1"/>
  <c r="F442" i="1" s="1"/>
  <c r="H458" i="1" l="1"/>
  <c r="H457" i="1" s="1"/>
  <c r="H456" i="1" s="1"/>
  <c r="G458" i="1"/>
  <c r="G457" i="1" s="1"/>
  <c r="G456" i="1" s="1"/>
  <c r="F458" i="1"/>
  <c r="F457" i="1" s="1"/>
  <c r="F456" i="1" s="1"/>
  <c r="H533" i="1"/>
  <c r="G533" i="1"/>
  <c r="F533" i="1"/>
  <c r="G432" i="1"/>
  <c r="G431" i="1" s="1"/>
  <c r="H432" i="1"/>
  <c r="H431" i="1" s="1"/>
  <c r="F432" i="1"/>
  <c r="F431" i="1" s="1"/>
  <c r="G417" i="1"/>
  <c r="G416" i="1" s="1"/>
  <c r="H417" i="1"/>
  <c r="H416" i="1" s="1"/>
  <c r="F417" i="1"/>
  <c r="F416" i="1" s="1"/>
  <c r="G414" i="1"/>
  <c r="G413" i="1" s="1"/>
  <c r="H414" i="1"/>
  <c r="H413" i="1" s="1"/>
  <c r="F414" i="1"/>
  <c r="F413" i="1" s="1"/>
  <c r="G390" i="1"/>
  <c r="G389" i="1" s="1"/>
  <c r="H390" i="1"/>
  <c r="H389" i="1" s="1"/>
  <c r="G387" i="1"/>
  <c r="G386" i="1" s="1"/>
  <c r="H387" i="1"/>
  <c r="H386" i="1" s="1"/>
  <c r="G384" i="1"/>
  <c r="G383" i="1" s="1"/>
  <c r="H384" i="1"/>
  <c r="H383" i="1" s="1"/>
  <c r="F390" i="1"/>
  <c r="F389" i="1" s="1"/>
  <c r="F387" i="1"/>
  <c r="F386" i="1" s="1"/>
  <c r="F384" i="1"/>
  <c r="F383" i="1" s="1"/>
  <c r="G377" i="1"/>
  <c r="G376" i="1" s="1"/>
  <c r="H377" i="1"/>
  <c r="H376" i="1" s="1"/>
  <c r="G374" i="1"/>
  <c r="G373" i="1" s="1"/>
  <c r="H374" i="1"/>
  <c r="H373" i="1" s="1"/>
  <c r="F377" i="1"/>
  <c r="F376" i="1" s="1"/>
  <c r="F374" i="1"/>
  <c r="F373" i="1" s="1"/>
  <c r="G326" i="1"/>
  <c r="G325" i="1" s="1"/>
  <c r="H326" i="1"/>
  <c r="H325" i="1" s="1"/>
  <c r="F326" i="1"/>
  <c r="F325" i="1" s="1"/>
  <c r="G321" i="1"/>
  <c r="G320" i="1" s="1"/>
  <c r="H321" i="1"/>
  <c r="H320" i="1" s="1"/>
  <c r="G318" i="1"/>
  <c r="G317" i="1" s="1"/>
  <c r="H318" i="1"/>
  <c r="H317" i="1" s="1"/>
  <c r="F321" i="1"/>
  <c r="F320" i="1" s="1"/>
  <c r="F318" i="1"/>
  <c r="F317" i="1" s="1"/>
  <c r="G308" i="1"/>
  <c r="G307" i="1" s="1"/>
  <c r="H308" i="1"/>
  <c r="H307" i="1" s="1"/>
  <c r="G305" i="1"/>
  <c r="G304" i="1" s="1"/>
  <c r="H305" i="1"/>
  <c r="H304" i="1" s="1"/>
  <c r="F308" i="1"/>
  <c r="F307" i="1" s="1"/>
  <c r="F305" i="1"/>
  <c r="F304" i="1" s="1"/>
  <c r="G296" i="1"/>
  <c r="G295" i="1" s="1"/>
  <c r="H296" i="1"/>
  <c r="H295" i="1" s="1"/>
  <c r="F296" i="1"/>
  <c r="F295" i="1" s="1"/>
  <c r="G278" i="1"/>
  <c r="G277" i="1" s="1"/>
  <c r="G276" i="1" s="1"/>
  <c r="H278" i="1"/>
  <c r="H277" i="1" s="1"/>
  <c r="H276" i="1" s="1"/>
  <c r="F278" i="1"/>
  <c r="F277" i="1" s="1"/>
  <c r="G260" i="1"/>
  <c r="G259" i="1" s="1"/>
  <c r="G258" i="1" s="1"/>
  <c r="H260" i="1"/>
  <c r="H259" i="1" s="1"/>
  <c r="H258" i="1" s="1"/>
  <c r="F260" i="1"/>
  <c r="F259" i="1" s="1"/>
  <c r="F258" i="1" s="1"/>
  <c r="G236" i="1"/>
  <c r="G235" i="1" s="1"/>
  <c r="G234" i="1" s="1"/>
  <c r="G233" i="1" s="1"/>
  <c r="H236" i="1"/>
  <c r="H235" i="1" s="1"/>
  <c r="H234" i="1" s="1"/>
  <c r="H233" i="1" s="1"/>
  <c r="F236" i="1"/>
  <c r="F235" i="1" s="1"/>
  <c r="F234" i="1" s="1"/>
  <c r="H151" i="1"/>
  <c r="G151" i="1"/>
  <c r="F151" i="1"/>
  <c r="G94" i="1"/>
  <c r="G93" i="1" s="1"/>
  <c r="G92" i="1" s="1"/>
  <c r="G91" i="1" s="1"/>
  <c r="H94" i="1"/>
  <c r="H93" i="1" s="1"/>
  <c r="H92" i="1" s="1"/>
  <c r="H91" i="1" s="1"/>
  <c r="F94" i="1"/>
  <c r="F93" i="1" s="1"/>
  <c r="F92" i="1" s="1"/>
  <c r="F91" i="1" s="1"/>
  <c r="G89" i="1"/>
  <c r="G88" i="1" s="1"/>
  <c r="H89" i="1"/>
  <c r="H88" i="1" s="1"/>
  <c r="F89" i="1"/>
  <c r="F88" i="1" s="1"/>
  <c r="F382" i="1" l="1"/>
  <c r="H382" i="1"/>
  <c r="G382" i="1"/>
  <c r="G563" i="1"/>
  <c r="H563" i="1"/>
  <c r="F563" i="1"/>
  <c r="G647" i="1" l="1"/>
  <c r="H647" i="1"/>
  <c r="G652" i="1"/>
  <c r="H652" i="1"/>
  <c r="F649" i="1"/>
  <c r="F652" i="1"/>
  <c r="F647" i="1"/>
  <c r="H549" i="1"/>
  <c r="H548" i="1" s="1"/>
  <c r="G549" i="1"/>
  <c r="G531" i="1" l="1"/>
  <c r="H531" i="1"/>
  <c r="F531" i="1"/>
  <c r="G411" i="1" l="1"/>
  <c r="H411" i="1"/>
  <c r="G78" i="1"/>
  <c r="G77" i="1" s="1"/>
  <c r="G76" i="1" s="1"/>
  <c r="G75" i="1" s="1"/>
  <c r="H78" i="1"/>
  <c r="H77" i="1" s="1"/>
  <c r="H76" i="1" s="1"/>
  <c r="H75" i="1" s="1"/>
  <c r="G174" i="1"/>
  <c r="G173" i="1" s="1"/>
  <c r="H174" i="1"/>
  <c r="H173" i="1" s="1"/>
  <c r="G177" i="1"/>
  <c r="G176" i="1" s="1"/>
  <c r="H177" i="1"/>
  <c r="H176" i="1" s="1"/>
  <c r="F177" i="1"/>
  <c r="F176" i="1" s="1"/>
  <c r="F174" i="1"/>
  <c r="F173" i="1" s="1"/>
  <c r="G495" i="1"/>
  <c r="G494" i="1" s="1"/>
  <c r="H495" i="1"/>
  <c r="H494" i="1" s="1"/>
  <c r="F495" i="1"/>
  <c r="F494" i="1" s="1"/>
  <c r="F329" i="1"/>
  <c r="F328" i="1" s="1"/>
  <c r="G269" i="1"/>
  <c r="G268" i="1" s="1"/>
  <c r="H269" i="1"/>
  <c r="H268" i="1" s="1"/>
  <c r="F269" i="1"/>
  <c r="F268" i="1" s="1"/>
  <c r="G230" i="1"/>
  <c r="G229" i="1" s="1"/>
  <c r="G228" i="1" s="1"/>
  <c r="G227" i="1" s="1"/>
  <c r="H230" i="1"/>
  <c r="H229" i="1" s="1"/>
  <c r="H228" i="1" s="1"/>
  <c r="H227" i="1" s="1"/>
  <c r="F230" i="1"/>
  <c r="F229" i="1" s="1"/>
  <c r="F228" i="1" s="1"/>
  <c r="F227" i="1" s="1"/>
  <c r="G160" i="1"/>
  <c r="H160" i="1"/>
  <c r="F160" i="1"/>
  <c r="F127" i="1"/>
  <c r="F78" i="1"/>
  <c r="F77" i="1" s="1"/>
  <c r="F76" i="1" s="1"/>
  <c r="F75" i="1" s="1"/>
  <c r="F53" i="1"/>
  <c r="F324" i="1" l="1"/>
  <c r="F323" i="1" s="1"/>
  <c r="H172" i="1"/>
  <c r="H171" i="1" s="1"/>
  <c r="H170" i="1" s="1"/>
  <c r="G172" i="1"/>
  <c r="G171" i="1" s="1"/>
  <c r="G170" i="1" s="1"/>
  <c r="F172" i="1"/>
  <c r="F171" i="1" s="1"/>
  <c r="F170" i="1" s="1"/>
  <c r="H215" i="1"/>
  <c r="G215" i="1"/>
  <c r="F215" i="1"/>
  <c r="H246" i="1" l="1"/>
  <c r="H245" i="1" s="1"/>
  <c r="H244" i="1" s="1"/>
  <c r="H243" i="1" s="1"/>
  <c r="H242" i="1" s="1"/>
  <c r="G246" i="1"/>
  <c r="G245" i="1" s="1"/>
  <c r="G244" i="1" s="1"/>
  <c r="G243" i="1" s="1"/>
  <c r="G242" i="1" s="1"/>
  <c r="F246" i="1"/>
  <c r="F245" i="1" s="1"/>
  <c r="F244" i="1" s="1"/>
  <c r="F243" i="1" s="1"/>
  <c r="F242" i="1" s="1"/>
  <c r="G141" i="1"/>
  <c r="H141" i="1"/>
  <c r="F141" i="1"/>
  <c r="G225" i="1" l="1"/>
  <c r="H225" i="1"/>
  <c r="F225" i="1"/>
  <c r="G223" i="1" l="1"/>
  <c r="G222" i="1" s="1"/>
  <c r="G221" i="1" s="1"/>
  <c r="G220" i="1" s="1"/>
  <c r="G224" i="1"/>
  <c r="H223" i="1"/>
  <c r="H222" i="1" s="1"/>
  <c r="H221" i="1" s="1"/>
  <c r="H220" i="1" s="1"/>
  <c r="H224" i="1"/>
  <c r="F224" i="1"/>
  <c r="F223" i="1" s="1"/>
  <c r="F222" i="1" s="1"/>
  <c r="F221" i="1" s="1"/>
  <c r="F220" i="1" s="1"/>
  <c r="G505" i="1"/>
  <c r="G504" i="1" s="1"/>
  <c r="H505" i="1"/>
  <c r="H504" i="1" s="1"/>
  <c r="G508" i="1"/>
  <c r="H508" i="1"/>
  <c r="G510" i="1"/>
  <c r="H510" i="1"/>
  <c r="G513" i="1"/>
  <c r="H513" i="1"/>
  <c r="G515" i="1"/>
  <c r="H515" i="1"/>
  <c r="G518" i="1"/>
  <c r="H518" i="1"/>
  <c r="G520" i="1"/>
  <c r="H520" i="1"/>
  <c r="G529" i="1"/>
  <c r="G528" i="1" s="1"/>
  <c r="H529" i="1"/>
  <c r="H528" i="1" s="1"/>
  <c r="G540" i="1"/>
  <c r="G539" i="1" s="1"/>
  <c r="H540" i="1"/>
  <c r="H539" i="1" s="1"/>
  <c r="G543" i="1"/>
  <c r="G542" i="1" s="1"/>
  <c r="H543" i="1"/>
  <c r="H542" i="1" s="1"/>
  <c r="G546" i="1"/>
  <c r="G545" i="1" s="1"/>
  <c r="H546" i="1"/>
  <c r="H545" i="1" s="1"/>
  <c r="G548" i="1"/>
  <c r="G561" i="1"/>
  <c r="G560" i="1" s="1"/>
  <c r="G559" i="1" s="1"/>
  <c r="H561" i="1"/>
  <c r="H560" i="1" s="1"/>
  <c r="H559" i="1" s="1"/>
  <c r="G588" i="1"/>
  <c r="G587" i="1" s="1"/>
  <c r="G586" i="1" s="1"/>
  <c r="G585" i="1" s="1"/>
  <c r="G584" i="1" s="1"/>
  <c r="H588" i="1"/>
  <c r="H587" i="1" s="1"/>
  <c r="H586" i="1" s="1"/>
  <c r="H585" i="1" s="1"/>
  <c r="H584" i="1" s="1"/>
  <c r="F520" i="1"/>
  <c r="G183" i="1"/>
  <c r="G182" i="1" s="1"/>
  <c r="H183" i="1"/>
  <c r="H182" i="1" s="1"/>
  <c r="F183" i="1"/>
  <c r="F182" i="1" s="1"/>
  <c r="H538" i="1" l="1"/>
  <c r="G538" i="1"/>
  <c r="G512" i="1"/>
  <c r="H512" i="1"/>
  <c r="G517" i="1"/>
  <c r="G507" i="1"/>
  <c r="H517" i="1"/>
  <c r="H507" i="1"/>
  <c r="G197" i="1"/>
  <c r="G196" i="1" s="1"/>
  <c r="H197" i="1"/>
  <c r="H196" i="1" s="1"/>
  <c r="F197" i="1"/>
  <c r="F196" i="1" s="1"/>
  <c r="H500" i="1" l="1"/>
  <c r="H499" i="1" s="1"/>
  <c r="G500" i="1"/>
  <c r="G499" i="1" s="1"/>
  <c r="G635" i="1"/>
  <c r="H635" i="1"/>
  <c r="F635" i="1"/>
  <c r="G637" i="1"/>
  <c r="H637" i="1"/>
  <c r="F637" i="1"/>
  <c r="G634" i="1" l="1"/>
  <c r="G633" i="1" s="1"/>
  <c r="G632" i="1" s="1"/>
  <c r="G627" i="1" s="1"/>
  <c r="H634" i="1"/>
  <c r="H633" i="1" s="1"/>
  <c r="H632" i="1" s="1"/>
  <c r="H627" i="1" s="1"/>
  <c r="F634" i="1"/>
  <c r="F633" i="1" s="1"/>
  <c r="F632" i="1" s="1"/>
  <c r="F627" i="1" s="1"/>
  <c r="G408" i="1"/>
  <c r="G407" i="1" s="1"/>
  <c r="H408" i="1"/>
  <c r="H407" i="1" s="1"/>
  <c r="F408" i="1"/>
  <c r="F407" i="1" s="1"/>
  <c r="G311" i="1"/>
  <c r="H311" i="1"/>
  <c r="F311" i="1"/>
  <c r="G313" i="1"/>
  <c r="H313" i="1"/>
  <c r="F313" i="1"/>
  <c r="G315" i="1"/>
  <c r="H315" i="1"/>
  <c r="F315" i="1"/>
  <c r="F310" i="1" l="1"/>
  <c r="H310" i="1"/>
  <c r="G310" i="1"/>
  <c r="F529" i="1" l="1"/>
  <c r="F528" i="1" s="1"/>
  <c r="H615" i="1"/>
  <c r="H610" i="1" s="1"/>
  <c r="G615" i="1"/>
  <c r="G610" i="1" s="1"/>
  <c r="F615" i="1"/>
  <c r="F610" i="1" s="1"/>
  <c r="H329" i="1"/>
  <c r="G329" i="1"/>
  <c r="G218" i="1"/>
  <c r="G217" i="1" s="1"/>
  <c r="F218" i="1"/>
  <c r="F217" i="1" s="1"/>
  <c r="H218" i="1"/>
  <c r="H217" i="1" s="1"/>
  <c r="F200" i="1"/>
  <c r="F199" i="1" s="1"/>
  <c r="H200" i="1"/>
  <c r="H199" i="1" s="1"/>
  <c r="G200" i="1"/>
  <c r="G199" i="1" s="1"/>
  <c r="G167" i="1"/>
  <c r="G166" i="1" s="1"/>
  <c r="G165" i="1" s="1"/>
  <c r="F167" i="1"/>
  <c r="F166" i="1" s="1"/>
  <c r="F165" i="1" s="1"/>
  <c r="H167" i="1"/>
  <c r="H166" i="1" s="1"/>
  <c r="H165" i="1" s="1"/>
  <c r="H164" i="1" l="1"/>
  <c r="H163" i="1" s="1"/>
  <c r="G164" i="1"/>
  <c r="G163" i="1" s="1"/>
  <c r="F164" i="1"/>
  <c r="F163" i="1" s="1"/>
  <c r="G162" i="1" l="1"/>
  <c r="H162" i="1"/>
  <c r="F162" i="1"/>
  <c r="G240" i="1" l="1"/>
  <c r="G239" i="1" s="1"/>
  <c r="H240" i="1"/>
  <c r="H239" i="1" s="1"/>
  <c r="F240" i="1"/>
  <c r="F239" i="1" s="1"/>
  <c r="F238" i="1" s="1"/>
  <c r="F233" i="1" l="1"/>
  <c r="F232" i="1" s="1"/>
  <c r="G328" i="1"/>
  <c r="H328" i="1"/>
  <c r="G324" i="1" l="1"/>
  <c r="G323" i="1" s="1"/>
  <c r="H324" i="1"/>
  <c r="H323" i="1" s="1"/>
  <c r="G136" i="1"/>
  <c r="H136" i="1"/>
  <c r="F136" i="1"/>
  <c r="G478" i="1" l="1"/>
  <c r="G477" i="1" s="1"/>
  <c r="G476" i="1" s="1"/>
  <c r="H478" i="1"/>
  <c r="H477" i="1" s="1"/>
  <c r="H476" i="1" s="1"/>
  <c r="F478" i="1"/>
  <c r="F477" i="1" s="1"/>
  <c r="F476" i="1" s="1"/>
  <c r="G410" i="1"/>
  <c r="H410" i="1"/>
  <c r="F411" i="1"/>
  <c r="F410" i="1" s="1"/>
  <c r="G98" i="1"/>
  <c r="G97" i="1" s="1"/>
  <c r="G96" i="1" s="1"/>
  <c r="H98" i="1"/>
  <c r="H97" i="1" s="1"/>
  <c r="H96" i="1" s="1"/>
  <c r="F98" i="1"/>
  <c r="F97" i="1" s="1"/>
  <c r="F96" i="1" s="1"/>
  <c r="G650" i="1" l="1"/>
  <c r="G649" i="1" s="1"/>
  <c r="G492" i="1"/>
  <c r="G491" i="1" s="1"/>
  <c r="G61" i="1"/>
  <c r="G60" i="1" s="1"/>
  <c r="G59" i="1" s="1"/>
  <c r="G58" i="1" s="1"/>
  <c r="G57" i="1" s="1"/>
  <c r="H61" i="1"/>
  <c r="H60" i="1" s="1"/>
  <c r="H59" i="1" s="1"/>
  <c r="H58" i="1" s="1"/>
  <c r="H57" i="1" s="1"/>
  <c r="F61" i="1"/>
  <c r="F60" i="1" s="1"/>
  <c r="F59" i="1" s="1"/>
  <c r="F58" i="1" s="1"/>
  <c r="F57" i="1" s="1"/>
  <c r="G55" i="1" l="1"/>
  <c r="G53" i="1"/>
  <c r="G51" i="1"/>
  <c r="G575" i="1"/>
  <c r="G574" i="1" s="1"/>
  <c r="H575" i="1"/>
  <c r="H574" i="1" s="1"/>
  <c r="G572" i="1"/>
  <c r="H572" i="1"/>
  <c r="G570" i="1"/>
  <c r="H570" i="1"/>
  <c r="F549" i="1"/>
  <c r="F548" i="1" s="1"/>
  <c r="G429" i="1"/>
  <c r="G428" i="1" s="1"/>
  <c r="G423" i="1"/>
  <c r="G422" i="1" s="1"/>
  <c r="G606" i="1"/>
  <c r="G605" i="1" s="1"/>
  <c r="G604" i="1" s="1"/>
  <c r="G603" i="1" s="1"/>
  <c r="G595" i="1"/>
  <c r="G594" i="1" s="1"/>
  <c r="G593" i="1" s="1"/>
  <c r="G592" i="1" s="1"/>
  <c r="G489" i="1"/>
  <c r="G487" i="1"/>
  <c r="G485" i="1"/>
  <c r="G474" i="1"/>
  <c r="H474" i="1"/>
  <c r="F474" i="1"/>
  <c r="G472" i="1"/>
  <c r="H472" i="1"/>
  <c r="F472" i="1"/>
  <c r="G440" i="1"/>
  <c r="G439" i="1" s="1"/>
  <c r="G437" i="1"/>
  <c r="G436" i="1" s="1"/>
  <c r="G405" i="1"/>
  <c r="G404" i="1" s="1"/>
  <c r="G402" i="1"/>
  <c r="G401" i="1" s="1"/>
  <c r="G399" i="1"/>
  <c r="G398" i="1" s="1"/>
  <c r="G396" i="1"/>
  <c r="G395" i="1" s="1"/>
  <c r="G393" i="1"/>
  <c r="G392" i="1" s="1"/>
  <c r="G371" i="1"/>
  <c r="G370" i="1" s="1"/>
  <c r="G368" i="1"/>
  <c r="G367" i="1" s="1"/>
  <c r="G365" i="1"/>
  <c r="G364" i="1" s="1"/>
  <c r="G664" i="1"/>
  <c r="G665" i="1"/>
  <c r="G658" i="1"/>
  <c r="G657" i="1" s="1"/>
  <c r="H658" i="1"/>
  <c r="H657" i="1" s="1"/>
  <c r="F658" i="1"/>
  <c r="F657" i="1" s="1"/>
  <c r="G645" i="1"/>
  <c r="G643" i="1"/>
  <c r="G625" i="1"/>
  <c r="G623" i="1"/>
  <c r="G618" i="1"/>
  <c r="G617" i="1" s="1"/>
  <c r="G567" i="1"/>
  <c r="G566" i="1" s="1"/>
  <c r="G482" i="1"/>
  <c r="G481" i="1" s="1"/>
  <c r="G454" i="1"/>
  <c r="G453" i="1" s="1"/>
  <c r="G452" i="1" s="1"/>
  <c r="G451" i="1" s="1"/>
  <c r="G355" i="1"/>
  <c r="G354" i="1" s="1"/>
  <c r="G302" i="1"/>
  <c r="G301" i="1" s="1"/>
  <c r="G299" i="1"/>
  <c r="G298" i="1" s="1"/>
  <c r="G293" i="1"/>
  <c r="G292" i="1" s="1"/>
  <c r="G290" i="1"/>
  <c r="G289" i="1" s="1"/>
  <c r="G287" i="1"/>
  <c r="G286" i="1" s="1"/>
  <c r="G281" i="1"/>
  <c r="G275" i="1" s="1"/>
  <c r="G273" i="1"/>
  <c r="G272" i="1" s="1"/>
  <c r="G271" i="1" s="1"/>
  <c r="G266" i="1"/>
  <c r="G265" i="1" s="1"/>
  <c r="G263" i="1"/>
  <c r="G262" i="1" s="1"/>
  <c r="G253" i="1"/>
  <c r="G252" i="1" s="1"/>
  <c r="G251" i="1" s="1"/>
  <c r="G250" i="1" s="1"/>
  <c r="G249" i="1" s="1"/>
  <c r="G232" i="1"/>
  <c r="G213" i="1"/>
  <c r="H213" i="1"/>
  <c r="G205" i="1"/>
  <c r="G204" i="1" s="1"/>
  <c r="G203" i="1" s="1"/>
  <c r="G202" i="1" s="1"/>
  <c r="G195" i="1"/>
  <c r="G191" i="1"/>
  <c r="G190" i="1" s="1"/>
  <c r="G186" i="1"/>
  <c r="G185" i="1" s="1"/>
  <c r="G181" i="1" s="1"/>
  <c r="G158" i="1"/>
  <c r="G157" i="1" s="1"/>
  <c r="G149" i="1"/>
  <c r="G148" i="1" s="1"/>
  <c r="G146" i="1"/>
  <c r="G144" i="1"/>
  <c r="G139" i="1"/>
  <c r="G138" i="1" s="1"/>
  <c r="G134" i="1"/>
  <c r="G133" i="1" s="1"/>
  <c r="H134" i="1"/>
  <c r="H133" i="1" s="1"/>
  <c r="G129" i="1"/>
  <c r="H129" i="1"/>
  <c r="G131" i="1"/>
  <c r="H131" i="1"/>
  <c r="G127" i="1"/>
  <c r="H127" i="1"/>
  <c r="G124" i="1"/>
  <c r="G123" i="1" s="1"/>
  <c r="H124" i="1"/>
  <c r="H123" i="1" s="1"/>
  <c r="G121" i="1"/>
  <c r="G120" i="1" s="1"/>
  <c r="H121" i="1"/>
  <c r="H120" i="1" s="1"/>
  <c r="G118" i="1"/>
  <c r="G116" i="1"/>
  <c r="G103" i="1"/>
  <c r="G102" i="1" s="1"/>
  <c r="G101" i="1" s="1"/>
  <c r="G100" i="1" s="1"/>
  <c r="G73" i="1"/>
  <c r="G72" i="1" s="1"/>
  <c r="G71" i="1" s="1"/>
  <c r="G70" i="1" s="1"/>
  <c r="G83" i="1"/>
  <c r="G82" i="1" s="1"/>
  <c r="G86" i="1"/>
  <c r="G85" i="1" s="1"/>
  <c r="G67" i="1"/>
  <c r="G66" i="1" s="1"/>
  <c r="G65" i="1" s="1"/>
  <c r="G64" i="1" s="1"/>
  <c r="G63" i="1" s="1"/>
  <c r="G45" i="1"/>
  <c r="G44" i="1" s="1"/>
  <c r="G43" i="1" s="1"/>
  <c r="G42" i="1" s="1"/>
  <c r="G41" i="1" s="1"/>
  <c r="G39" i="1"/>
  <c r="G38" i="1" s="1"/>
  <c r="G37" i="1" s="1"/>
  <c r="G36" i="1" s="1"/>
  <c r="G35" i="1" s="1"/>
  <c r="G33" i="1"/>
  <c r="G32" i="1" s="1"/>
  <c r="G30" i="1"/>
  <c r="G29" i="1" s="1"/>
  <c r="G24" i="1"/>
  <c r="G23" i="1" s="1"/>
  <c r="G22" i="1" s="1"/>
  <c r="G21" i="1" s="1"/>
  <c r="G20" i="1" s="1"/>
  <c r="H24" i="1"/>
  <c r="F24" i="1"/>
  <c r="F23" i="1" s="1"/>
  <c r="F665" i="1"/>
  <c r="F664" i="1"/>
  <c r="F650" i="1"/>
  <c r="F645" i="1"/>
  <c r="F643" i="1"/>
  <c r="F625" i="1"/>
  <c r="F623" i="1"/>
  <c r="F618" i="1"/>
  <c r="F617" i="1" s="1"/>
  <c r="F609" i="1" s="1"/>
  <c r="F606" i="1"/>
  <c r="F605" i="1" s="1"/>
  <c r="F604" i="1" s="1"/>
  <c r="F603" i="1" s="1"/>
  <c r="F595" i="1"/>
  <c r="F594" i="1" s="1"/>
  <c r="F593" i="1" s="1"/>
  <c r="F592" i="1" s="1"/>
  <c r="F588" i="1"/>
  <c r="F587" i="1" s="1"/>
  <c r="F586" i="1" s="1"/>
  <c r="F585" i="1" s="1"/>
  <c r="F575" i="1"/>
  <c r="F574" i="1" s="1"/>
  <c r="F572" i="1"/>
  <c r="F570" i="1"/>
  <c r="F567" i="1"/>
  <c r="F566" i="1" s="1"/>
  <c r="F561" i="1"/>
  <c r="F546" i="1"/>
  <c r="F545" i="1" s="1"/>
  <c r="F543" i="1"/>
  <c r="F542" i="1" s="1"/>
  <c r="F540" i="1"/>
  <c r="F539" i="1" s="1"/>
  <c r="F518" i="1"/>
  <c r="F515" i="1"/>
  <c r="F513" i="1"/>
  <c r="F510" i="1"/>
  <c r="F508" i="1"/>
  <c r="F505" i="1"/>
  <c r="F504" i="1" s="1"/>
  <c r="F492" i="1"/>
  <c r="F491" i="1" s="1"/>
  <c r="F489" i="1"/>
  <c r="F487" i="1"/>
  <c r="F485" i="1"/>
  <c r="F482" i="1"/>
  <c r="F481" i="1" s="1"/>
  <c r="F454" i="1"/>
  <c r="F453" i="1" s="1"/>
  <c r="F452" i="1" s="1"/>
  <c r="F451" i="1" s="1"/>
  <c r="F440" i="1"/>
  <c r="F439" i="1" s="1"/>
  <c r="F437" i="1"/>
  <c r="F436" i="1" s="1"/>
  <c r="F429" i="1"/>
  <c r="F428" i="1" s="1"/>
  <c r="F423" i="1"/>
  <c r="F422" i="1" s="1"/>
  <c r="F405" i="1"/>
  <c r="F404" i="1" s="1"/>
  <c r="F402" i="1"/>
  <c r="F401" i="1" s="1"/>
  <c r="F399" i="1"/>
  <c r="F398" i="1" s="1"/>
  <c r="F396" i="1"/>
  <c r="F395" i="1" s="1"/>
  <c r="F393" i="1"/>
  <c r="F392" i="1" s="1"/>
  <c r="F371" i="1"/>
  <c r="F370" i="1" s="1"/>
  <c r="F368" i="1"/>
  <c r="F367" i="1" s="1"/>
  <c r="F365" i="1"/>
  <c r="F364" i="1" s="1"/>
  <c r="F355" i="1"/>
  <c r="F354" i="1" s="1"/>
  <c r="F302" i="1"/>
  <c r="F301" i="1" s="1"/>
  <c r="F299" i="1"/>
  <c r="F298" i="1" s="1"/>
  <c r="F293" i="1"/>
  <c r="F292" i="1" s="1"/>
  <c r="F290" i="1"/>
  <c r="F289" i="1" s="1"/>
  <c r="F287" i="1"/>
  <c r="F286" i="1" s="1"/>
  <c r="F281" i="1"/>
  <c r="F273" i="1"/>
  <c r="F272" i="1" s="1"/>
  <c r="F271" i="1" s="1"/>
  <c r="F266" i="1"/>
  <c r="F265" i="1" s="1"/>
  <c r="F263" i="1"/>
  <c r="F262" i="1" s="1"/>
  <c r="F253" i="1"/>
  <c r="F252" i="1" s="1"/>
  <c r="F251" i="1" s="1"/>
  <c r="F250" i="1" s="1"/>
  <c r="F249" i="1" s="1"/>
  <c r="F213" i="1"/>
  <c r="F205" i="1"/>
  <c r="F204" i="1" s="1"/>
  <c r="F203" i="1" s="1"/>
  <c r="F202" i="1" s="1"/>
  <c r="F195" i="1"/>
  <c r="F191" i="1"/>
  <c r="F190" i="1" s="1"/>
  <c r="F186" i="1"/>
  <c r="F185" i="1" s="1"/>
  <c r="F181" i="1" s="1"/>
  <c r="F158" i="1"/>
  <c r="F157" i="1" s="1"/>
  <c r="F149" i="1"/>
  <c r="F148" i="1" s="1"/>
  <c r="F146" i="1"/>
  <c r="F144" i="1"/>
  <c r="F139" i="1"/>
  <c r="F138" i="1" s="1"/>
  <c r="F134" i="1"/>
  <c r="F133" i="1" s="1"/>
  <c r="F131" i="1"/>
  <c r="F129" i="1"/>
  <c r="F124" i="1"/>
  <c r="F123" i="1" s="1"/>
  <c r="F121" i="1"/>
  <c r="F120" i="1" s="1"/>
  <c r="F118" i="1"/>
  <c r="F116" i="1"/>
  <c r="F103" i="1"/>
  <c r="F102" i="1" s="1"/>
  <c r="F101" i="1" s="1"/>
  <c r="F100" i="1" s="1"/>
  <c r="F86" i="1"/>
  <c r="F85" i="1" s="1"/>
  <c r="F83" i="1"/>
  <c r="F82" i="1" s="1"/>
  <c r="F73" i="1"/>
  <c r="F72" i="1" s="1"/>
  <c r="F71" i="1" s="1"/>
  <c r="F70" i="1" s="1"/>
  <c r="F67" i="1"/>
  <c r="F66" i="1" s="1"/>
  <c r="F65" i="1" s="1"/>
  <c r="F64" i="1" s="1"/>
  <c r="F63" i="1" s="1"/>
  <c r="F55" i="1"/>
  <c r="F51" i="1"/>
  <c r="F45" i="1"/>
  <c r="F44" i="1" s="1"/>
  <c r="F43" i="1" s="1"/>
  <c r="F42" i="1" s="1"/>
  <c r="F41" i="1" s="1"/>
  <c r="F39" i="1"/>
  <c r="F38" i="1" s="1"/>
  <c r="F37" i="1" s="1"/>
  <c r="F36" i="1" s="1"/>
  <c r="F35" i="1" s="1"/>
  <c r="F33" i="1"/>
  <c r="F32" i="1" s="1"/>
  <c r="F30" i="1"/>
  <c r="F29" i="1" s="1"/>
  <c r="G435" i="1" l="1"/>
  <c r="G434" i="1" s="1"/>
  <c r="F435" i="1"/>
  <c r="F381" i="1"/>
  <c r="F380" i="1" s="1"/>
  <c r="F379" i="1" s="1"/>
  <c r="G381" i="1"/>
  <c r="G380" i="1" s="1"/>
  <c r="G379" i="1" s="1"/>
  <c r="F353" i="1"/>
  <c r="F352" i="1" s="1"/>
  <c r="F351" i="1" s="1"/>
  <c r="G353" i="1"/>
  <c r="G352" i="1" s="1"/>
  <c r="G351" i="1" s="1"/>
  <c r="F538" i="1"/>
  <c r="F421" i="1"/>
  <c r="F420" i="1" s="1"/>
  <c r="G663" i="1"/>
  <c r="G662" i="1" s="1"/>
  <c r="G661" i="1" s="1"/>
  <c r="G660" i="1" s="1"/>
  <c r="F663" i="1"/>
  <c r="F662" i="1" s="1"/>
  <c r="F661" i="1" s="1"/>
  <c r="F660" i="1" s="1"/>
  <c r="G81" i="1"/>
  <c r="G80" i="1" s="1"/>
  <c r="F81" i="1"/>
  <c r="F80" i="1" s="1"/>
  <c r="G421" i="1"/>
  <c r="G420" i="1" s="1"/>
  <c r="F434" i="1"/>
  <c r="G257" i="1"/>
  <c r="F363" i="1"/>
  <c r="F362" i="1" s="1"/>
  <c r="G363" i="1"/>
  <c r="G362" i="1" s="1"/>
  <c r="F285" i="1"/>
  <c r="F284" i="1" s="1"/>
  <c r="F283" i="1" s="1"/>
  <c r="G285" i="1"/>
  <c r="G284" i="1" s="1"/>
  <c r="G283" i="1" s="1"/>
  <c r="F257" i="1"/>
  <c r="F256" i="1" s="1"/>
  <c r="F560" i="1"/>
  <c r="F559" i="1" s="1"/>
  <c r="F642" i="1"/>
  <c r="F641" i="1" s="1"/>
  <c r="G642" i="1"/>
  <c r="G641" i="1" s="1"/>
  <c r="F512" i="1"/>
  <c r="F115" i="1"/>
  <c r="F280" i="1"/>
  <c r="H212" i="1"/>
  <c r="H208" i="1" s="1"/>
  <c r="G212" i="1"/>
  <c r="G208" i="1" s="1"/>
  <c r="F212" i="1"/>
  <c r="F208" i="1" s="1"/>
  <c r="F194" i="1"/>
  <c r="F193" i="1" s="1"/>
  <c r="F22" i="1"/>
  <c r="F21" i="1" s="1"/>
  <c r="F20" i="1" s="1"/>
  <c r="G189" i="1"/>
  <c r="G188" i="1" s="1"/>
  <c r="G194" i="1"/>
  <c r="G193" i="1" s="1"/>
  <c r="F569" i="1"/>
  <c r="F565" i="1" s="1"/>
  <c r="H569" i="1"/>
  <c r="G569" i="1"/>
  <c r="G565" i="1" s="1"/>
  <c r="F507" i="1"/>
  <c r="F517" i="1"/>
  <c r="H471" i="1"/>
  <c r="H467" i="1" s="1"/>
  <c r="G50" i="1"/>
  <c r="G49" i="1" s="1"/>
  <c r="G48" i="1" s="1"/>
  <c r="G47" i="1" s="1"/>
  <c r="G484" i="1"/>
  <c r="G480" i="1" s="1"/>
  <c r="F143" i="1"/>
  <c r="F471" i="1"/>
  <c r="F467" i="1" s="1"/>
  <c r="G471" i="1"/>
  <c r="G467" i="1" s="1"/>
  <c r="G591" i="1"/>
  <c r="G590" i="1" s="1"/>
  <c r="G609" i="1"/>
  <c r="G608" i="1" s="1"/>
  <c r="G622" i="1"/>
  <c r="G126" i="1"/>
  <c r="F584" i="1"/>
  <c r="G143" i="1"/>
  <c r="G115" i="1"/>
  <c r="G180" i="1"/>
  <c r="G179" i="1" s="1"/>
  <c r="G28" i="1"/>
  <c r="G27" i="1" s="1"/>
  <c r="G26" i="1" s="1"/>
  <c r="G156" i="1"/>
  <c r="G155" i="1" s="1"/>
  <c r="G154" i="1" s="1"/>
  <c r="G153" i="1" s="1"/>
  <c r="F622" i="1"/>
  <c r="F621" i="1" s="1"/>
  <c r="F620" i="1" s="1"/>
  <c r="F608" i="1"/>
  <c r="F50" i="1"/>
  <c r="F49" i="1" s="1"/>
  <c r="F48" i="1" s="1"/>
  <c r="F47" i="1" s="1"/>
  <c r="F180" i="1"/>
  <c r="F484" i="1"/>
  <c r="F480" i="1" s="1"/>
  <c r="F126" i="1"/>
  <c r="F156" i="1"/>
  <c r="F155" i="1" s="1"/>
  <c r="F154" i="1" s="1"/>
  <c r="F153" i="1" s="1"/>
  <c r="F28" i="1"/>
  <c r="F27" i="1" s="1"/>
  <c r="F26" i="1" s="1"/>
  <c r="F189" i="1"/>
  <c r="F188" i="1" s="1"/>
  <c r="F591" i="1"/>
  <c r="F590" i="1" s="1"/>
  <c r="F500" i="1" l="1"/>
  <c r="F111" i="1"/>
  <c r="F110" i="1" s="1"/>
  <c r="F69" i="1" s="1"/>
  <c r="G111" i="1"/>
  <c r="G110" i="1" s="1"/>
  <c r="G69" i="1" s="1"/>
  <c r="F276" i="1"/>
  <c r="F275" i="1" s="1"/>
  <c r="F255" i="1" s="1"/>
  <c r="F419" i="1"/>
  <c r="G419" i="1"/>
  <c r="G207" i="1"/>
  <c r="G169" i="1" s="1"/>
  <c r="H207" i="1"/>
  <c r="F207" i="1"/>
  <c r="G361" i="1"/>
  <c r="F361" i="1"/>
  <c r="F602" i="1"/>
  <c r="F583" i="1" s="1"/>
  <c r="F558" i="1"/>
  <c r="F557" i="1" s="1"/>
  <c r="G558" i="1"/>
  <c r="G557" i="1" s="1"/>
  <c r="F640" i="1"/>
  <c r="F639" i="1" s="1"/>
  <c r="G498" i="1"/>
  <c r="F179" i="1"/>
  <c r="G640" i="1"/>
  <c r="G639" i="1" s="1"/>
  <c r="G256" i="1"/>
  <c r="G255" i="1" s="1"/>
  <c r="F466" i="1"/>
  <c r="F465" i="1" s="1"/>
  <c r="G466" i="1"/>
  <c r="G465" i="1" s="1"/>
  <c r="G621" i="1"/>
  <c r="G620" i="1" s="1"/>
  <c r="G602" i="1" s="1"/>
  <c r="G583" i="1" s="1"/>
  <c r="H232" i="1"/>
  <c r="F360" i="1" l="1"/>
  <c r="G360" i="1"/>
  <c r="F169" i="1"/>
  <c r="F499" i="1"/>
  <c r="F498" i="1" s="1"/>
  <c r="F497" i="1" s="1"/>
  <c r="F19" i="1"/>
  <c r="G497" i="1"/>
  <c r="G19" i="1"/>
  <c r="G248" i="1"/>
  <c r="F248" i="1"/>
  <c r="G670" i="1" l="1"/>
  <c r="F670" i="1"/>
  <c r="H186" i="1"/>
  <c r="H185" i="1" s="1"/>
  <c r="H181" i="1" s="1"/>
  <c r="H180" i="1" l="1"/>
  <c r="H606" i="1" l="1"/>
  <c r="H605" i="1" s="1"/>
  <c r="H604" i="1" s="1"/>
  <c r="H603" i="1" s="1"/>
  <c r="H103" i="1" l="1"/>
  <c r="H102" i="1" s="1"/>
  <c r="H101" i="1" s="1"/>
  <c r="H100" i="1" s="1"/>
  <c r="H440" i="1" l="1"/>
  <c r="H439" i="1" s="1"/>
  <c r="H73" i="1" l="1"/>
  <c r="H72" i="1" s="1"/>
  <c r="H71" i="1" s="1"/>
  <c r="H70" i="1" s="1"/>
  <c r="H454" i="1" l="1"/>
  <c r="H453" i="1" s="1"/>
  <c r="H452" i="1" s="1"/>
  <c r="H451" i="1" s="1"/>
  <c r="H302" i="1"/>
  <c r="H301" i="1" s="1"/>
  <c r="H299" i="1"/>
  <c r="H298" i="1" s="1"/>
  <c r="H290" i="1"/>
  <c r="H289" i="1" s="1"/>
  <c r="H45" i="1" l="1"/>
  <c r="H618" i="1" l="1"/>
  <c r="H617" i="1" s="1"/>
  <c r="H405" i="1" l="1"/>
  <c r="H404" i="1" s="1"/>
  <c r="H650" i="1"/>
  <c r="H649" i="1" s="1"/>
  <c r="H645" i="1"/>
  <c r="H643" i="1"/>
  <c r="H642" i="1" l="1"/>
  <c r="H641" i="1" s="1"/>
  <c r="H149" i="1"/>
  <c r="H148" i="1" s="1"/>
  <c r="H429" i="1" l="1"/>
  <c r="H428" i="1" s="1"/>
  <c r="H492" i="1"/>
  <c r="H491" i="1" s="1"/>
  <c r="H402" i="1"/>
  <c r="H401" i="1" s="1"/>
  <c r="H640" i="1" l="1"/>
  <c r="H281" i="1"/>
  <c r="H275" i="1" s="1"/>
  <c r="H139" i="1"/>
  <c r="H138" i="1" s="1"/>
  <c r="H116" i="1"/>
  <c r="H83" i="1"/>
  <c r="H82" i="1" s="1"/>
  <c r="H498" i="1" l="1"/>
  <c r="H273" i="1"/>
  <c r="H272" i="1" s="1"/>
  <c r="H271" i="1" s="1"/>
  <c r="H158" i="1"/>
  <c r="H157" i="1" s="1"/>
  <c r="H156" i="1" l="1"/>
  <c r="H155" i="1" s="1"/>
  <c r="H154" i="1" s="1"/>
  <c r="H153" i="1" s="1"/>
  <c r="H266" i="1" l="1"/>
  <c r="H265" i="1" s="1"/>
  <c r="H623" i="1" l="1"/>
  <c r="H39" i="1" l="1"/>
  <c r="H625" i="1" l="1"/>
  <c r="H622" i="1" s="1"/>
  <c r="H621" i="1" s="1"/>
  <c r="H620" i="1" l="1"/>
  <c r="H86" i="1" l="1"/>
  <c r="H85" i="1" s="1"/>
  <c r="H81" i="1" s="1"/>
  <c r="H293" i="1"/>
  <c r="H292" i="1" s="1"/>
  <c r="H205" i="1" l="1"/>
  <c r="H204" i="1" s="1"/>
  <c r="H203" i="1" s="1"/>
  <c r="H202" i="1" s="1"/>
  <c r="H665" i="1" l="1"/>
  <c r="H664" i="1"/>
  <c r="H663" i="1" l="1"/>
  <c r="H662" i="1" s="1"/>
  <c r="H661" i="1" s="1"/>
  <c r="H660" i="1" s="1"/>
  <c r="H609" i="1"/>
  <c r="H608" i="1" s="1"/>
  <c r="H602" i="1" s="1"/>
  <c r="H595" i="1"/>
  <c r="H594" i="1" s="1"/>
  <c r="H593" i="1" s="1"/>
  <c r="H592" i="1" s="1"/>
  <c r="H567" i="1"/>
  <c r="H566" i="1" s="1"/>
  <c r="H565" i="1" s="1"/>
  <c r="H489" i="1"/>
  <c r="H487" i="1"/>
  <c r="H485" i="1"/>
  <c r="H482" i="1"/>
  <c r="H481" i="1" s="1"/>
  <c r="H437" i="1"/>
  <c r="H436" i="1" s="1"/>
  <c r="H435" i="1" s="1"/>
  <c r="H423" i="1"/>
  <c r="H422" i="1" s="1"/>
  <c r="H421" i="1" s="1"/>
  <c r="H420" i="1" s="1"/>
  <c r="H399" i="1"/>
  <c r="H398" i="1" s="1"/>
  <c r="H396" i="1"/>
  <c r="H395" i="1" s="1"/>
  <c r="H393" i="1"/>
  <c r="H392" i="1" s="1"/>
  <c r="H381" i="1" l="1"/>
  <c r="H380" i="1" s="1"/>
  <c r="H379" i="1" s="1"/>
  <c r="H558" i="1"/>
  <c r="H557" i="1" s="1"/>
  <c r="H434" i="1"/>
  <c r="H639" i="1"/>
  <c r="H484" i="1"/>
  <c r="H371" i="1"/>
  <c r="H370" i="1" s="1"/>
  <c r="H368" i="1"/>
  <c r="H367" i="1" s="1"/>
  <c r="H365" i="1"/>
  <c r="H364" i="1" s="1"/>
  <c r="H355" i="1"/>
  <c r="H354" i="1" s="1"/>
  <c r="H287" i="1"/>
  <c r="H286" i="1" s="1"/>
  <c r="H285" i="1" s="1"/>
  <c r="H353" i="1" l="1"/>
  <c r="H352" i="1" s="1"/>
  <c r="H351" i="1" s="1"/>
  <c r="H363" i="1"/>
  <c r="H362" i="1" s="1"/>
  <c r="H284" i="1"/>
  <c r="H283" i="1" s="1"/>
  <c r="H419" i="1"/>
  <c r="H591" i="1"/>
  <c r="H590" i="1" s="1"/>
  <c r="H480" i="1"/>
  <c r="H263" i="1"/>
  <c r="H262" i="1" s="1"/>
  <c r="H257" i="1" s="1"/>
  <c r="H583" i="1" l="1"/>
  <c r="H361" i="1"/>
  <c r="H256" i="1"/>
  <c r="H255" i="1" s="1"/>
  <c r="H466" i="1"/>
  <c r="H497" i="1"/>
  <c r="H253" i="1"/>
  <c r="H252" i="1" s="1"/>
  <c r="H251" i="1" s="1"/>
  <c r="H250" i="1" s="1"/>
  <c r="H249" i="1" s="1"/>
  <c r="H465" i="1" l="1"/>
  <c r="H360" i="1" s="1"/>
  <c r="H195" i="1"/>
  <c r="H191" i="1"/>
  <c r="H190" i="1" s="1"/>
  <c r="H189" i="1" s="1"/>
  <c r="H146" i="1"/>
  <c r="H144" i="1"/>
  <c r="H118" i="1"/>
  <c r="H67" i="1"/>
  <c r="H66" i="1" s="1"/>
  <c r="H65" i="1" s="1"/>
  <c r="H64" i="1" s="1"/>
  <c r="H63" i="1" s="1"/>
  <c r="H55" i="1"/>
  <c r="H53" i="1"/>
  <c r="H51" i="1"/>
  <c r="H44" i="1"/>
  <c r="H43" i="1" s="1"/>
  <c r="H42" i="1" s="1"/>
  <c r="H41" i="1" s="1"/>
  <c r="H38" i="1"/>
  <c r="H37" i="1" s="1"/>
  <c r="H36" i="1" s="1"/>
  <c r="H35" i="1" s="1"/>
  <c r="H33" i="1"/>
  <c r="H32" i="1" s="1"/>
  <c r="H30" i="1"/>
  <c r="H29" i="1" s="1"/>
  <c r="H23" i="1"/>
  <c r="H22" i="1" s="1"/>
  <c r="H21" i="1" s="1"/>
  <c r="H20" i="1" s="1"/>
  <c r="H194" i="1" l="1"/>
  <c r="H193" i="1" s="1"/>
  <c r="H248" i="1"/>
  <c r="H188" i="1"/>
  <c r="H179" i="1"/>
  <c r="H115" i="1"/>
  <c r="H80" i="1"/>
  <c r="H28" i="1"/>
  <c r="H27" i="1" s="1"/>
  <c r="H26" i="1" s="1"/>
  <c r="H50" i="1"/>
  <c r="H49" i="1" s="1"/>
  <c r="H48" i="1" s="1"/>
  <c r="H47" i="1" s="1"/>
  <c r="H126" i="1"/>
  <c r="H143" i="1"/>
  <c r="H111" i="1" l="1"/>
  <c r="H110" i="1" s="1"/>
  <c r="H69" i="1" s="1"/>
  <c r="H169" i="1"/>
  <c r="H19" i="1" l="1"/>
  <c r="H670" i="1" s="1"/>
</calcChain>
</file>

<file path=xl/sharedStrings.xml><?xml version="1.0" encoding="utf-8"?>
<sst xmlns="http://schemas.openxmlformats.org/spreadsheetml/2006/main" count="3277" uniqueCount="527">
  <si>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</si>
  <si>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</si>
  <si>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</si>
  <si>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</si>
  <si>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</si>
  <si>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</si>
  <si>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</si>
  <si>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</si>
  <si>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</si>
  <si>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</si>
  <si>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</si>
  <si>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</si>
  <si>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</si>
  <si>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</si>
  <si>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</si>
  <si>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</si>
  <si>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</si>
  <si>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</si>
  <si>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</si>
  <si>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</si>
  <si>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</si>
  <si>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</si>
  <si>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</si>
  <si>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</si>
  <si>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</si>
  <si>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</si>
  <si>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</si>
  <si>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</si>
  <si>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</si>
  <si>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</si>
  <si>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</si>
  <si>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</si>
  <si>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</si>
  <si>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</si>
  <si>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</si>
  <si>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</si>
  <si>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</si>
  <si>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</si>
  <si>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</si>
  <si>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</si>
  <si>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</si>
  <si>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</si>
  <si>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</si>
  <si>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</si>
  <si>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</si>
  <si>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</si>
  <si>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</si>
  <si>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</si>
  <si>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</si>
  <si>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</si>
  <si>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</si>
  <si>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</si>
  <si>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</si>
  <si>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</si>
  <si>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</si>
  <si>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</si>
  <si>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</si>
  <si>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</si>
  <si>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</si>
  <si>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</si>
  <si>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</si>
  <si>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</si>
  <si>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</si>
  <si>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</si>
  <si>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</si>
  <si>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</si>
  <si>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</si>
  <si>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</si>
  <si>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</si>
  <si>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</si>
  <si>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</si>
  <si>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</si>
  <si>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</si>
  <si>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</si>
  <si>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</si>
  <si>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</si>
  <si>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</si>
  <si>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</si>
  <si>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</si>
  <si>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</si>
  <si>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</si>
  <si>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</si>
  <si>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</si>
  <si>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</si>
  <si>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</si>
  <si>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</si>
  <si>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</si>
  <si>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</si>
  <si>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</si>
  <si>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</si>
  <si>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</si>
  <si>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</si>
  <si>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</si>
  <si>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</si>
  <si>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</si>
  <si>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</si>
  <si>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</si>
  <si>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</si>
  <si>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</si>
  <si>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</si>
  <si>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</si>
  <si>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</si>
  <si>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</si>
  <si>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</si>
  <si>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</si>
  <si>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</si>
  <si>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</si>
  <si>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</si>
  <si>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</si>
  <si>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</si>
  <si>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</si>
  <si>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</si>
  <si>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</si>
  <si>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</si>
  <si>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</si>
  <si>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</si>
  <si>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</si>
  <si>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</si>
  <si>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</si>
  <si>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</si>
  <si>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</si>
  <si>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</si>
  <si>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</si>
  <si>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</si>
  <si>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</si>
  <si>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</si>
  <si>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</si>
  <si>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</si>
  <si>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</si>
  <si>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</si>
  <si>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</si>
  <si>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</si>
  <si>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</si>
  <si>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</si>
  <si>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</si>
  <si>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</si>
  <si>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</si>
  <si>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</si>
  <si>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</si>
  <si>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</si>
  <si>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</si>
  <si>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</si>
  <si>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</si>
  <si>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</si>
  <si>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</si>
  <si>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</si>
  <si>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</si>
  <si>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</si>
  <si>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</si>
  <si>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</si>
  <si>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</si>
  <si>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</si>
  <si>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</si>
  <si>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</si>
  <si>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</si>
  <si>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</si>
  <si>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</si>
  <si>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</si>
  <si>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</si>
  <si>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</si>
  <si>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</si>
  <si>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</si>
  <si>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</si>
  <si>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</si>
  <si>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</si>
  <si>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</si>
  <si>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400</t>
  </si>
  <si>
    <t>Бюджетные инвестиции</t>
  </si>
  <si>
    <t>410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</si>
  <si>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</si>
  <si>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Социальное обеспечение населения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</si>
  <si>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</si>
  <si>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</si>
  <si>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</si>
  <si>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</si>
  <si>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</si>
  <si>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</si>
  <si>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</si>
  <si>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</si>
  <si>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</si>
  <si>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</si>
  <si>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</si>
  <si>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</si>
  <si>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</si>
  <si>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</si>
  <si>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</si>
  <si>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</si>
  <si>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</si>
  <si>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</si>
  <si>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</si>
  <si>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</si>
  <si>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</si>
  <si>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</si>
  <si>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</si>
  <si>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</si>
  <si>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</si>
  <si>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</si>
  <si>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</si>
  <si>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</si>
  <si>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</si>
  <si>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</si>
  <si>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</si>
  <si>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</si>
  <si>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</si>
  <si>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</si>
  <si>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</si>
  <si>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</si>
  <si>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</si>
  <si>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</si>
  <si>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</si>
  <si>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</si>
  <si>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</si>
  <si>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</si>
  <si>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</si>
  <si>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</si>
  <si>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</si>
  <si>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</si>
  <si>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</si>
  <si>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</si>
  <si>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</si>
  <si>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</si>
  <si>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</si>
  <si>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</si>
  <si>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</si>
  <si>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</si>
  <si>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</si>
  <si>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</si>
  <si>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Капитальные вложения в объекты государственной  (муниципальной) собственности</t>
  </si>
  <si>
    <t>Субвенции на создание и обеспечение деятельности комиссии по делам несовершеннолетних и защите их прав</t>
  </si>
  <si>
    <t>Расходы на выплаты персоналу государственных  (муниципальных) органов</t>
  </si>
  <si>
    <t>Субвенции на реализацию отдельных государственных полномочий по созданию административных комиссий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</si>
  <si>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</si>
  <si>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</si>
  <si>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</si>
  <si>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муниципальных нужд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</si>
  <si>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</si>
  <si>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</si>
  <si>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</si>
  <si>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</si>
  <si>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Подпрограмма "Одаренные дети Пограничного муниципального округа"</t>
  </si>
  <si>
    <t>Проведение мероприятий по выявлению и развитию одаренных детей</t>
  </si>
  <si>
    <t>Закупка товаров, работ и услуг для обеспечения государственных ( муниципальных) нужд</t>
  </si>
  <si>
    <t>2640000000</t>
  </si>
  <si>
    <t>2640170140</t>
  </si>
  <si>
    <t>Научно-методические, организационно-педагогические мероприятия</t>
  </si>
  <si>
    <t>2690070220</t>
  </si>
  <si>
    <t>Организация проведения культурных мероприятий</t>
  </si>
  <si>
    <t>2510220060</t>
  </si>
  <si>
    <t>2530220060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</si>
  <si>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</si>
  <si>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</si>
  <si>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</si>
  <si>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</si>
  <si>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</si>
  <si>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</si>
  <si>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</si>
  <si>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</si>
  <si>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</si>
  <si>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</si>
  <si>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 xml:space="preserve">Расходы на выплаты персоналу государственных  (муниципальных) органов </t>
  </si>
  <si>
    <t>9999993180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</si>
  <si>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</si>
  <si>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</si>
  <si>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</si>
  <si>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</si>
  <si>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</si>
  <si>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</si>
  <si>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</si>
  <si>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</si>
  <si>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</si>
  <si>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</si>
  <si>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</si>
  <si>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</si>
  <si>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</si>
  <si>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</si>
  <si>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</si>
  <si>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</si>
  <si>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</si>
  <si>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</si>
  <si>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</si>
  <si>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</si>
  <si>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</si>
  <si>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</si>
  <si>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</si>
  <si>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</si>
  <si>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</si>
  <si>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</si>
  <si>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</si>
  <si>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замельных участков и на проведение кадастровых работ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</si>
  <si>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</si>
  <si>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</si>
  <si>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2025 год</t>
  </si>
  <si>
    <t>25302S2540</t>
  </si>
  <si>
    <t>Обеспечение проведения выборов и референдумов</t>
  </si>
  <si>
    <t xml:space="preserve"> Непрограммное направления деятельности органов местного самоуправления</t>
  </si>
  <si>
    <t>Мероприятия нерограммных направлений деятельности органов местного самоуправления</t>
  </si>
  <si>
    <t>Организация проведения выбаров</t>
  </si>
  <si>
    <t>Иные бюджетные ассигновация</t>
  </si>
  <si>
    <t>Специальные расходы</t>
  </si>
  <si>
    <t>880</t>
  </si>
  <si>
    <t>09001S2190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</si>
  <si>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</si>
  <si>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</si>
  <si>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</si>
  <si>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</si>
  <si>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</si>
  <si>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</si>
  <si>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</si>
  <si>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</si>
  <si>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</si>
  <si>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</si>
  <si>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</si>
  <si>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9999900050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</si>
  <si>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</si>
  <si>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</si>
  <si>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</si>
  <si>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</si>
  <si>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</si>
  <si>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</si>
  <si>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</si>
  <si>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</si>
  <si>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</si>
  <si>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</si>
  <si>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</si>
  <si>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</si>
  <si>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</si>
  <si>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</si>
  <si>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</si>
  <si>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</si>
  <si>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27101R0820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</si>
  <si>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</si>
  <si>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</si>
  <si>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</si>
  <si>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</si>
  <si>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</si>
  <si>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 xml:space="preserve">  Приложение 3</t>
  </si>
  <si>
    <t>Связь и информатика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</si>
  <si>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</si>
  <si>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</si>
  <si>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</si>
  <si>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</si>
  <si>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</si>
  <si>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</si>
  <si>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</si>
  <si>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</si>
  <si>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</si>
  <si>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</si>
  <si>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</si>
  <si>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</si>
  <si>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</si>
  <si>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</si>
  <si>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</si>
  <si>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Мероприятия по организации физкультурно-спортивной работы по месту жительства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</si>
  <si>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</si>
  <si>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</si>
  <si>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</si>
  <si>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</si>
  <si>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</si>
  <si>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</si>
  <si>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</si>
  <si>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</si>
  <si>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</si>
  <si>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</si>
  <si>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</si>
  <si>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</si>
  <si>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19001SД004</t>
  </si>
  <si>
    <t>2410100000</t>
  </si>
  <si>
    <t>2430100000</t>
  </si>
  <si>
    <t>0100200000</t>
  </si>
  <si>
    <t>Капитальный ремонт объектов водопроводно-канализационного хозяйства</t>
  </si>
  <si>
    <t>21101S2320</t>
  </si>
  <si>
    <t>Основное мероприятие"Энергосбережение и повышение энергетической эффективности"</t>
  </si>
  <si>
    <t>300010000</t>
  </si>
  <si>
    <t>Мероприятия по энергосбережению и повышению энергетической эффективности систем коммунальной инфраструтуры"</t>
  </si>
  <si>
    <t>30001ST003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</si>
  <si>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</si>
  <si>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</si>
  <si>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</si>
  <si>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</si>
  <si>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</si>
  <si>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</si>
  <si>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</si>
  <si>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</si>
  <si>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</si>
  <si>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</si>
  <si>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</si>
  <si>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</si>
  <si>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</si>
  <si>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</si>
  <si>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</si>
  <si>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</si>
  <si>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</si>
  <si>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Расходы на реконструкцию автомобильных дорог общего пользования(за исключением автомобильных дорог федерального значения) с твердым покрытием до сельских  населенных пунктов, не имеющих круглогодичной связи с сетью автомобильных  дорог общего  пользования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</si>
  <si>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</si>
  <si>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</si>
  <si>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Распределение бюджетных ассигнований  из бюджета Пограничного муниципального округа на 2025 год  и плановый период 2026 и 2027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</si>
  <si>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</si>
  <si>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</si>
  <si>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</si>
  <si>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</si>
  <si>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</si>
  <si>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</si>
  <si>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Подпрограмма "Актуализация (внесение изменений) градостроительной документации Пограничного муниципального округа"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</si>
  <si>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</si>
  <si>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</si>
  <si>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</si>
  <si>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</si>
  <si>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</si>
  <si>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</si>
  <si>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</si>
  <si>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</si>
  <si>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3200000000</t>
  </si>
  <si>
    <t>3200100000</t>
  </si>
  <si>
    <t>3200140110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</si>
  <si>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</si>
  <si>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</si>
  <si>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</si>
  <si>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26302S4050</t>
  </si>
  <si>
    <t>27201L5990</t>
  </si>
  <si>
    <t>190019Д100</t>
  </si>
  <si>
    <t>0100100000</t>
  </si>
  <si>
    <t>0100140020</t>
  </si>
  <si>
    <t>Основное мероприятие "Финансовая поддержка субъектов малого и среднего предпринимательства"</t>
  </si>
  <si>
    <t>211И300000</t>
  </si>
  <si>
    <t>211И351541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</si>
  <si>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</si>
  <si>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</si>
  <si>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</si>
  <si>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</si>
  <si>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2900120270</t>
  </si>
  <si>
    <t>Организация общественных работ</t>
  </si>
  <si>
    <t>2900120310</t>
  </si>
  <si>
    <t>2900120330</t>
  </si>
  <si>
    <t>Организация общественных мероприятий по благоустройству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</si>
  <si>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</si>
  <si>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</si>
  <si>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</si>
  <si>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</si>
  <si>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</si>
  <si>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3100120260</t>
  </si>
  <si>
    <t>Улучшение состояния дворовых и общественных территорий</t>
  </si>
  <si>
    <t>2610370120</t>
  </si>
  <si>
    <t>2610420100</t>
  </si>
  <si>
    <t>Мероприятия, направленные на модернизацию дошкольного образования</t>
  </si>
  <si>
    <t>Мероприятия по обеспечению безопасности муниципальных учреждений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</si>
  <si>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</si>
  <si>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</si>
  <si>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</si>
  <si>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</si>
  <si>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</si>
  <si>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</si>
  <si>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</si>
  <si>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2620370170</t>
  </si>
  <si>
    <t>Мероприятия, направленные на модернизацию общего образования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</si>
  <si>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</si>
  <si>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</si>
  <si>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</si>
  <si>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</si>
  <si>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</si>
  <si>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252Я555191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</si>
  <si>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</si>
  <si>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2630370150</t>
  </si>
  <si>
    <t>2630470130</t>
  </si>
  <si>
    <t>Мероприятия, направленные на военно-патриотическое воспитание детей и молодежи</t>
  </si>
  <si>
    <t>2540000000</t>
  </si>
  <si>
    <t>2540120070</t>
  </si>
  <si>
    <t xml:space="preserve">Молодежная политика </t>
  </si>
  <si>
    <t>Подпрограмма "Молодежная политика"</t>
  </si>
  <si>
    <t>Проведение мероприятий для детей и молодежи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</si>
  <si>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</si>
  <si>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</si>
  <si>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</si>
  <si>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</si>
  <si>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</si>
  <si>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</si>
  <si>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</si>
  <si>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</si>
  <si>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262Ю693140</t>
  </si>
  <si>
    <t>Пограмма" Развитие системы общего образования"</t>
  </si>
  <si>
    <t xml:space="preserve"> Меры  социальной поддержки педагогических работников муниципальных образовательных организаций (НП)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</si>
  <si>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</si>
  <si>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</si>
  <si>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</si>
  <si>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</si>
  <si>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</si>
  <si>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</si>
  <si>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</si>
  <si>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</si>
  <si>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от 29.11.2024 № 240-МПА</t>
  </si>
  <si>
    <t>Денежная выплата( стипендия) выплачиваемая в рамках договора о целевом обучении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</si>
  <si>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</si>
  <si>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</si>
  <si>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2540140180</t>
  </si>
  <si>
    <t>Изготовление сборников, посвященных героям СВО</t>
  </si>
  <si>
    <t>Расходы, связанные с исполнением решений, принятых судебными органами</t>
  </si>
  <si>
    <t>2510100020</t>
  </si>
  <si>
    <t>2510220330</t>
  </si>
  <si>
    <t>2490070150</t>
  </si>
  <si>
    <t xml:space="preserve"> "Приложение 3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</si>
  <si>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</si>
  <si>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</si>
  <si>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</si>
  <si>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</si>
  <si>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</si>
  <si>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ПРОЕКТ к муниципальному правовому акту</t>
  </si>
  <si>
    <t>3700000000</t>
  </si>
  <si>
    <t>3700100000</t>
  </si>
  <si>
    <t>37001S4031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</si>
  <si>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</si>
  <si>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</si>
  <si>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</si>
  <si>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3700120330</t>
  </si>
  <si>
    <t>37001S4032</t>
  </si>
  <si>
    <t>Реализация проекта, инициированного участниками ТОС "МКД Советская, 20" Пограничного муниципального округа</t>
  </si>
  <si>
    <t>37001S4033</t>
  </si>
  <si>
    <t>Реализация проекта, инициированного участниками ТОС "с. Бойкое" Пограничного муниципального округа</t>
  </si>
  <si>
    <t>37001S4034</t>
  </si>
  <si>
    <t>Реализация проекта, инициированного участниками ТОС "Буденного д. 3" Пограничного муниципального округа</t>
  </si>
  <si>
    <t>37001S4035</t>
  </si>
  <si>
    <t>Реализация проекта, инициированного участниками ТОС "Кирова д. 76" Пограничного муниципального округа</t>
  </si>
  <si>
    <t>37001S4036</t>
  </si>
  <si>
    <t>Реализация проекта, инициированного участниками ТОС "Заречный" Пограничного муниципального округа</t>
  </si>
  <si>
    <t>9999993220</t>
  </si>
  <si>
    <t>Осуществление отдельных государственных полномочий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</si>
  <si>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>2630520100</t>
  </si>
  <si>
    <t xml:space="preserve">Мероприятия по обеспечению безопасности в муниципальных учреждениях </t>
  </si>
  <si>
    <t>от 29.09.2025 № 1-МПА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</si>
</sst>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77">
    <xf numFmtId="0" fontId="0" fillId="0" borderId="0" xfId="0"/>
    <xf numFmtId="0" fontId="21" fillId="0" borderId="0" xfId="18" applyFont="1"/>
    <xf numFmtId="0" fontId="22" fillId="0" borderId="0" xfId="18" applyFont="1"/>
    <xf numFmtId="0" fontId="22" fillId="0" borderId="0" xfId="0" applyFont="1"/>
    <xf numFmtId="0" fontId="22" fillId="0" borderId="0" xfId="18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11" xfId="18" applyFont="1" applyBorder="1" applyAlignment="1">
      <alignment horizontal="center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49" fontId="26" fillId="0" borderId="10" xfId="18" applyNumberFormat="1" applyFont="1" applyBorder="1" applyAlignment="1">
      <alignment horizontal="center" vertical="center" wrapText="1" shrinkToFit="1"/>
    </xf>
    <xf numFmtId="4" fontId="22" fillId="0" borderId="10" xfId="18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 shrinkToFit="1"/>
    </xf>
    <xf numFmtId="49" fontId="26" fillId="15" borderId="10" xfId="18" applyNumberFormat="1" applyFont="1" applyFill="1" applyBorder="1" applyAlignment="1">
      <alignment horizontal="center" vertical="center" wrapText="1" shrinkToFi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wrapText="1" shrinkToFi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0" borderId="10" xfId="18" applyNumberFormat="1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left" vertical="center" wrapText="1"/>
    </xf>
    <xf numFmtId="4" fontId="22" fillId="16" borderId="10" xfId="18" applyNumberFormat="1" applyFont="1" applyFill="1" applyBorder="1" applyAlignment="1">
      <alignment horizontal="center" vertical="center" wrapText="1" shrinkToFit="1"/>
    </xf>
    <xf numFmtId="49" fontId="26" fillId="15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9" fontId="26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165" fontId="23" fillId="0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6" fillId="15" borderId="10" xfId="0" applyFont="1" applyFill="1" applyBorder="1" applyAlignment="1">
      <alignment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4" fontId="22" fillId="16" borderId="10" xfId="18" applyNumberFormat="1" applyFont="1" applyFill="1" applyBorder="1" applyAlignment="1">
      <alignment horizontal="center" vertical="center"/>
    </xf>
    <xf numFmtId="4" fontId="22" fillId="0" borderId="0" xfId="0" applyNumberFormat="1" applyFont="1"/>
    <xf numFmtId="4" fontId="22" fillId="15" borderId="10" xfId="18" applyNumberFormat="1" applyFont="1" applyFill="1" applyBorder="1" applyAlignment="1">
      <alignment horizontal="center" vertical="center" wrapText="1" shrinkToFit="1"/>
    </xf>
    <xf numFmtId="4" fontId="26" fillId="16" borderId="10" xfId="0" applyNumberFormat="1" applyFont="1" applyFill="1" applyBorder="1" applyAlignment="1">
      <alignment horizontal="center" vertical="center" shrinkToFit="1"/>
    </xf>
    <xf numFmtId="4" fontId="26" fillId="15" borderId="10" xfId="0" applyNumberFormat="1" applyFont="1" applyFill="1" applyBorder="1" applyAlignment="1">
      <alignment horizontal="center" vertical="center" shrinkToFit="1"/>
    </xf>
    <xf numFmtId="0" fontId="26" fillId="15" borderId="10" xfId="0" applyFont="1" applyFill="1" applyBorder="1" applyAlignment="1">
      <alignment horizontal="left" vertical="center" wrapText="1"/>
    </xf>
    <xf numFmtId="0" fontId="22" fillId="15" borderId="0" xfId="18" applyFont="1" applyFill="1"/>
    <xf numFmtId="4" fontId="26" fillId="0" borderId="10" xfId="0" applyNumberFormat="1" applyFont="1" applyBorder="1" applyAlignment="1">
      <alignment horizontal="center" vertical="center" shrinkToFit="1"/>
    </xf>
    <xf numFmtId="49" fontId="22" fillId="0" borderId="10" xfId="0" applyNumberFormat="1" applyFont="1" applyBorder="1" applyAlignment="1">
      <alignment horizontal="left" vertical="center" wrapText="1"/>
    </xf>
    <xf numFmtId="0" fontId="25" fillId="0" borderId="0" xfId="0" applyFont="1"/>
    <xf numFmtId="4" fontId="21" fillId="16" borderId="10" xfId="0" applyNumberFormat="1" applyFont="1" applyFill="1" applyBorder="1" applyAlignment="1">
      <alignment horizontal="center" vertical="center" shrinkToFit="1"/>
    </xf>
    <xf numFmtId="4" fontId="21" fillId="16" borderId="10" xfId="18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49" fontId="21" fillId="0" borderId="10" xfId="18" applyNumberFormat="1" applyFont="1" applyBorder="1" applyAlignment="1">
      <alignment horizontal="center" vertical="center" wrapText="1" shrinkToFi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 wrapText="1"/>
    </xf>
    <xf numFmtId="49" fontId="21" fillId="15" borderId="10" xfId="0" applyNumberFormat="1" applyFont="1" applyFill="1" applyBorder="1" applyAlignment="1">
      <alignment horizontal="center" vertical="center" shrinkToFit="1"/>
    </xf>
    <xf numFmtId="49" fontId="21" fillId="0" borderId="10" xfId="0" applyNumberFormat="1" applyFont="1" applyBorder="1" applyAlignment="1">
      <alignment horizontal="center" vertical="center" shrinkToFit="1"/>
    </xf>
    <xf numFmtId="0" fontId="21" fillId="15" borderId="10" xfId="0" applyFont="1" applyFill="1" applyBorder="1" applyAlignment="1">
      <alignment vertical="center" wrapText="1"/>
    </xf>
    <xf numFmtId="0" fontId="22" fillId="0" borderId="0" xfId="18" applyFont="1" applyAlignment="1">
      <alignment horizontal="right"/>
    </xf>
    <xf numFmtId="0" fontId="0" fillId="0" borderId="0" xfId="0"/>
    <xf numFmtId="0" fontId="25" fillId="0" borderId="0" xfId="0" applyFont="1"/>
    <xf numFmtId="0" fontId="22" fillId="0" borderId="0" xfId="0" applyFont="1" applyAlignment="1">
      <alignment horizontal="center" vertical="center" wrapText="1"/>
    </xf>
    <xf numFmtId="49" fontId="22" fillId="0" borderId="13" xfId="24" applyNumberFormat="1" applyFont="1" applyFill="1" applyBorder="1" applyAlignment="1" applyProtection="1">
      <alignment horizontal="center" vertical="center"/>
    </xf>
    <xf numFmtId="49" fontId="22" fillId="0" borderId="14" xfId="24" applyNumberFormat="1" applyFont="1" applyFill="1" applyBorder="1" applyAlignment="1" applyProtection="1">
      <alignment horizontal="center" vertical="center"/>
    </xf>
    <xf numFmtId="49" fontId="22" fillId="0" borderId="15" xfId="24" applyNumberFormat="1" applyFont="1" applyFill="1" applyBorder="1" applyAlignment="1" applyProtection="1">
      <alignment horizontal="center" vertical="center"/>
    </xf>
    <xf numFmtId="0" fontId="22" fillId="0" borderId="11" xfId="18" applyFont="1" applyBorder="1" applyAlignment="1">
      <alignment horizontal="center" vertical="center" wrapText="1"/>
    </xf>
    <xf numFmtId="0" fontId="22" fillId="0" borderId="16" xfId="18" applyFont="1" applyBorder="1" applyAlignment="1">
      <alignment horizontal="center" vertical="center" wrapText="1"/>
    </xf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2"/>
  <sheetViews>
    <sheetView showGridLines="0" tabSelected="1" zoomScale="80" zoomScaleNormal="80" zoomScaleSheetLayoutView="80" workbookViewId="0">
      <selection activeCell="L9" sqref="L9"/>
    </sheetView>
  </sheetViews>
  <sheetFormatPr defaultRowHeight="15.75" outlineLevelRow="5" x14ac:dyDescent="0.25"/>
  <cols>
    <col min="1" max="1" width="42.140625" style="3" customWidth="1"/>
    <col min="2" max="2" width="10.140625" style="3" customWidth="1"/>
    <col min="3" max="3" width="10.28515625" style="3" customWidth="1"/>
    <col min="4" max="4" width="13.28515625" style="3" bestFit="1" customWidth="1"/>
    <col min="5" max="5" width="7.7109375" style="3" customWidth="1"/>
    <col min="6" max="6" width="20.85546875" style="3" customWidth="1"/>
    <col min="7" max="7" width="20.140625" style="3" customWidth="1"/>
    <col min="8" max="8" width="19.5703125" style="3" customWidth="1"/>
    <col min="9" max="16384" width="9.140625" style="3"/>
  </cols>
  <sheetData>
    <row r="2" spans="1:8" x14ac:dyDescent="0.25">
      <c r="A2" s="1"/>
      <c r="B2" s="2"/>
      <c r="F2" s="2"/>
      <c r="H2" s="4" t="s">
        <v>335</v>
      </c>
    </row>
    <row r="3" spans="1:8" x14ac:dyDescent="0.25">
      <c r="D3" s="68" t="s">
        <v>504</v>
      </c>
      <c r="E3" s="68"/>
      <c r="F3" s="68"/>
      <c r="G3" s="68"/>
      <c r="H3" s="68"/>
    </row>
    <row r="4" spans="1:8" x14ac:dyDescent="0.25">
      <c r="A4" s="2"/>
      <c r="D4" s="2" t="s">
        <v>302</v>
      </c>
      <c r="F4" s="68" t="s">
        <v>314</v>
      </c>
      <c r="G4" s="69"/>
      <c r="H4" s="69"/>
    </row>
    <row r="5" spans="1:8" x14ac:dyDescent="0.25">
      <c r="A5" s="2"/>
      <c r="D5" s="2"/>
      <c r="F5" s="4"/>
      <c r="G5" s="68" t="s">
        <v>526</v>
      </c>
      <c r="H5" s="70"/>
    </row>
    <row r="6" spans="1:8" x14ac:dyDescent="0.25">
      <c r="A6" s="2"/>
      <c r="D6" s="2"/>
      <c r="F6" s="4"/>
      <c r="G6" s="4"/>
      <c r="H6" s="58"/>
    </row>
    <row r="7" spans="1:8" x14ac:dyDescent="0.25">
      <c r="A7" s="2"/>
      <c r="D7" s="2"/>
      <c r="F7" s="4"/>
      <c r="G7" s="47"/>
      <c r="H7" s="48"/>
    </row>
    <row r="8" spans="1:8" x14ac:dyDescent="0.25">
      <c r="A8" s="1"/>
      <c r="B8" s="2"/>
      <c r="F8" s="2"/>
      <c r="H8" s="4" t="s">
        <v>498</v>
      </c>
    </row>
    <row r="9" spans="1:8" x14ac:dyDescent="0.25">
      <c r="D9" s="68" t="s">
        <v>487</v>
      </c>
      <c r="E9" s="68"/>
      <c r="F9" s="68"/>
      <c r="G9" s="68"/>
      <c r="H9" s="68"/>
    </row>
    <row r="10" spans="1:8" x14ac:dyDescent="0.25">
      <c r="A10" s="2"/>
      <c r="D10" s="2" t="s">
        <v>302</v>
      </c>
      <c r="F10" s="68" t="s">
        <v>314</v>
      </c>
      <c r="G10" s="69"/>
      <c r="H10" s="69"/>
    </row>
    <row r="11" spans="1:8" x14ac:dyDescent="0.25">
      <c r="A11" s="2"/>
      <c r="D11" s="2"/>
      <c r="F11" s="4"/>
      <c r="G11" s="68" t="s">
        <v>488</v>
      </c>
      <c r="H11" s="70"/>
    </row>
    <row r="12" spans="1:8" x14ac:dyDescent="0.25">
      <c r="A12" s="2"/>
      <c r="D12" s="2"/>
      <c r="G12" s="5"/>
      <c r="H12" s="5"/>
    </row>
    <row r="13" spans="1:8" x14ac:dyDescent="0.25">
      <c r="A13" s="2"/>
      <c r="D13" s="2"/>
    </row>
    <row r="14" spans="1:8" ht="48" customHeight="1" x14ac:dyDescent="0.25">
      <c r="A14" s="71" t="s">
        <v>395</v>
      </c>
      <c r="B14" s="71"/>
      <c r="C14" s="71"/>
      <c r="D14" s="71"/>
      <c r="E14" s="71"/>
      <c r="F14" s="71"/>
      <c r="G14" s="71"/>
      <c r="H14" s="71"/>
    </row>
    <row r="15" spans="1:8" ht="19.5" customHeight="1" x14ac:dyDescent="0.25">
      <c r="F15" s="6"/>
      <c r="H15" s="6" t="s">
        <v>162</v>
      </c>
    </row>
    <row r="16" spans="1:8" x14ac:dyDescent="0.25">
      <c r="A16" s="75" t="s">
        <v>53</v>
      </c>
      <c r="B16" s="75" t="s">
        <v>54</v>
      </c>
      <c r="C16" s="75" t="s">
        <v>55</v>
      </c>
      <c r="D16" s="75" t="s">
        <v>0</v>
      </c>
      <c r="E16" s="75" t="s">
        <v>56</v>
      </c>
      <c r="F16" s="72" t="s">
        <v>301</v>
      </c>
      <c r="G16" s="73"/>
      <c r="H16" s="74"/>
    </row>
    <row r="17" spans="1:8" s="9" customFormat="1" x14ac:dyDescent="0.2">
      <c r="A17" s="76"/>
      <c r="B17" s="76"/>
      <c r="C17" s="76"/>
      <c r="D17" s="76"/>
      <c r="E17" s="76"/>
      <c r="F17" s="8" t="s">
        <v>291</v>
      </c>
      <c r="G17" s="7" t="s">
        <v>315</v>
      </c>
      <c r="H17" s="8" t="s">
        <v>396</v>
      </c>
    </row>
    <row r="18" spans="1:8" s="9" customFormat="1" x14ac:dyDescent="0.2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</row>
    <row r="19" spans="1:8" s="2" customFormat="1" ht="19.5" customHeight="1" x14ac:dyDescent="0.25">
      <c r="A19" s="28" t="s">
        <v>1</v>
      </c>
      <c r="B19" s="12" t="s">
        <v>57</v>
      </c>
      <c r="C19" s="12" t="s">
        <v>58</v>
      </c>
      <c r="D19" s="12" t="s">
        <v>59</v>
      </c>
      <c r="E19" s="12" t="s">
        <v>2</v>
      </c>
      <c r="F19" s="13">
        <f>F20+F26+F35+F47+F63+F69+F41+F57</f>
        <v>181223707.59999999</v>
      </c>
      <c r="G19" s="13">
        <f t="shared" ref="G19:H19" si="0">G20+G26+G35+G47+G63+G69+G41+G57</f>
        <v>141442562</v>
      </c>
      <c r="H19" s="13">
        <f t="shared" si="0"/>
        <v>141488545</v>
      </c>
    </row>
    <row r="20" spans="1:8" s="2" customFormat="1" ht="51" customHeight="1" x14ac:dyDescent="0.25">
      <c r="A20" s="14" t="s">
        <v>3</v>
      </c>
      <c r="B20" s="15" t="s">
        <v>57</v>
      </c>
      <c r="C20" s="15" t="s">
        <v>60</v>
      </c>
      <c r="D20" s="12" t="s">
        <v>59</v>
      </c>
      <c r="E20" s="12" t="s">
        <v>2</v>
      </c>
      <c r="F20" s="16">
        <f t="shared" ref="F20:H23" si="1">F21</f>
        <v>3530460</v>
      </c>
      <c r="G20" s="16">
        <f t="shared" si="1"/>
        <v>3530460</v>
      </c>
      <c r="H20" s="16">
        <f t="shared" si="1"/>
        <v>3530460</v>
      </c>
    </row>
    <row r="21" spans="1:8" s="2" customFormat="1" ht="51" customHeight="1" x14ac:dyDescent="0.25">
      <c r="A21" s="14" t="s">
        <v>4</v>
      </c>
      <c r="B21" s="12" t="s">
        <v>57</v>
      </c>
      <c r="C21" s="12" t="s">
        <v>60</v>
      </c>
      <c r="D21" s="12" t="s">
        <v>61</v>
      </c>
      <c r="E21" s="12" t="s">
        <v>2</v>
      </c>
      <c r="F21" s="17">
        <f t="shared" si="1"/>
        <v>3530460</v>
      </c>
      <c r="G21" s="17">
        <f t="shared" si="1"/>
        <v>3530460</v>
      </c>
      <c r="H21" s="17">
        <f t="shared" si="1"/>
        <v>3530460</v>
      </c>
    </row>
    <row r="22" spans="1:8" s="2" customFormat="1" ht="54" customHeight="1" x14ac:dyDescent="0.25">
      <c r="A22" s="14" t="s">
        <v>62</v>
      </c>
      <c r="B22" s="12" t="s">
        <v>57</v>
      </c>
      <c r="C22" s="12" t="s">
        <v>60</v>
      </c>
      <c r="D22" s="12" t="s">
        <v>63</v>
      </c>
      <c r="E22" s="12" t="s">
        <v>2</v>
      </c>
      <c r="F22" s="17">
        <f t="shared" si="1"/>
        <v>3530460</v>
      </c>
      <c r="G22" s="17">
        <f t="shared" si="1"/>
        <v>3530460</v>
      </c>
      <c r="H22" s="17">
        <f t="shared" si="1"/>
        <v>3530460</v>
      </c>
    </row>
    <row r="23" spans="1:8" s="2" customFormat="1" ht="35.25" customHeight="1" x14ac:dyDescent="0.25">
      <c r="A23" s="11" t="s">
        <v>217</v>
      </c>
      <c r="B23" s="12" t="s">
        <v>57</v>
      </c>
      <c r="C23" s="12" t="s">
        <v>60</v>
      </c>
      <c r="D23" s="12" t="s">
        <v>64</v>
      </c>
      <c r="E23" s="12" t="s">
        <v>2</v>
      </c>
      <c r="F23" s="16">
        <f t="shared" si="1"/>
        <v>3530460</v>
      </c>
      <c r="G23" s="16">
        <f t="shared" si="1"/>
        <v>3530460</v>
      </c>
      <c r="H23" s="16">
        <f t="shared" si="1"/>
        <v>3530460</v>
      </c>
    </row>
    <row r="24" spans="1:8" s="2" customFormat="1" ht="102.75" customHeight="1" x14ac:dyDescent="0.25">
      <c r="A24" s="11" t="s">
        <v>163</v>
      </c>
      <c r="B24" s="12" t="s">
        <v>57</v>
      </c>
      <c r="C24" s="12" t="s">
        <v>60</v>
      </c>
      <c r="D24" s="12" t="s">
        <v>64</v>
      </c>
      <c r="E24" s="12" t="s">
        <v>65</v>
      </c>
      <c r="F24" s="16">
        <f>F25</f>
        <v>3530460</v>
      </c>
      <c r="G24" s="16">
        <f t="shared" ref="G24:H24" si="2">G25</f>
        <v>3530460</v>
      </c>
      <c r="H24" s="16">
        <f t="shared" si="2"/>
        <v>3530460</v>
      </c>
    </row>
    <row r="25" spans="1:8" s="2" customFormat="1" ht="53.25" customHeight="1" x14ac:dyDescent="0.25">
      <c r="A25" s="11" t="s">
        <v>164</v>
      </c>
      <c r="B25" s="12" t="s">
        <v>57</v>
      </c>
      <c r="C25" s="12" t="s">
        <v>60</v>
      </c>
      <c r="D25" s="18" t="s">
        <v>64</v>
      </c>
      <c r="E25" s="12" t="s">
        <v>5</v>
      </c>
      <c r="F25" s="19">
        <v>3530460</v>
      </c>
      <c r="G25" s="19">
        <v>3530460</v>
      </c>
      <c r="H25" s="19">
        <v>3530460</v>
      </c>
    </row>
    <row r="26" spans="1:8" s="2" customFormat="1" ht="85.5" customHeight="1" x14ac:dyDescent="0.25">
      <c r="A26" s="11" t="s">
        <v>66</v>
      </c>
      <c r="B26" s="15" t="s">
        <v>57</v>
      </c>
      <c r="C26" s="15" t="s">
        <v>67</v>
      </c>
      <c r="D26" s="18" t="s">
        <v>59</v>
      </c>
      <c r="E26" s="12" t="s">
        <v>2</v>
      </c>
      <c r="F26" s="20">
        <f t="shared" ref="F26:H27" si="3">F27</f>
        <v>5757370</v>
      </c>
      <c r="G26" s="20">
        <f t="shared" si="3"/>
        <v>5757370</v>
      </c>
      <c r="H26" s="20">
        <f t="shared" si="3"/>
        <v>5757370</v>
      </c>
    </row>
    <row r="27" spans="1:8" s="2" customFormat="1" ht="51" customHeight="1" x14ac:dyDescent="0.25">
      <c r="A27" s="14" t="s">
        <v>4</v>
      </c>
      <c r="B27" s="12" t="s">
        <v>57</v>
      </c>
      <c r="C27" s="12" t="s">
        <v>67</v>
      </c>
      <c r="D27" s="18" t="s">
        <v>61</v>
      </c>
      <c r="E27" s="12" t="s">
        <v>2</v>
      </c>
      <c r="F27" s="17">
        <f t="shared" si="3"/>
        <v>5757370</v>
      </c>
      <c r="G27" s="17">
        <f t="shared" si="3"/>
        <v>5757370</v>
      </c>
      <c r="H27" s="17">
        <f t="shared" si="3"/>
        <v>5757370</v>
      </c>
    </row>
    <row r="28" spans="1:8" s="2" customFormat="1" ht="54.75" customHeight="1" x14ac:dyDescent="0.25">
      <c r="A28" s="14" t="s">
        <v>62</v>
      </c>
      <c r="B28" s="12" t="s">
        <v>57</v>
      </c>
      <c r="C28" s="12" t="s">
        <v>67</v>
      </c>
      <c r="D28" s="18" t="s">
        <v>63</v>
      </c>
      <c r="E28" s="12" t="s">
        <v>2</v>
      </c>
      <c r="F28" s="17">
        <f>F29+F32</f>
        <v>5757370</v>
      </c>
      <c r="G28" s="17">
        <f>G29+G32</f>
        <v>5757370</v>
      </c>
      <c r="H28" s="17">
        <f>H29+H32</f>
        <v>5757370</v>
      </c>
    </row>
    <row r="29" spans="1:8" s="2" customFormat="1" ht="41.25" customHeight="1" x14ac:dyDescent="0.25">
      <c r="A29" s="11" t="s">
        <v>218</v>
      </c>
      <c r="B29" s="12" t="s">
        <v>57</v>
      </c>
      <c r="C29" s="12" t="s">
        <v>67</v>
      </c>
      <c r="D29" s="18" t="s">
        <v>68</v>
      </c>
      <c r="E29" s="21" t="s">
        <v>2</v>
      </c>
      <c r="F29" s="20">
        <f t="shared" ref="F29:H30" si="4">F30</f>
        <v>3248020</v>
      </c>
      <c r="G29" s="20">
        <f t="shared" si="4"/>
        <v>3248020</v>
      </c>
      <c r="H29" s="20">
        <f t="shared" si="4"/>
        <v>3248020</v>
      </c>
    </row>
    <row r="30" spans="1:8" s="2" customFormat="1" ht="99" customHeight="1" outlineLevel="1" x14ac:dyDescent="0.25">
      <c r="A30" s="11" t="s">
        <v>163</v>
      </c>
      <c r="B30" s="12" t="s">
        <v>57</v>
      </c>
      <c r="C30" s="12" t="s">
        <v>67</v>
      </c>
      <c r="D30" s="18" t="s">
        <v>68</v>
      </c>
      <c r="E30" s="21" t="s">
        <v>65</v>
      </c>
      <c r="F30" s="20">
        <f t="shared" si="4"/>
        <v>3248020</v>
      </c>
      <c r="G30" s="20">
        <f t="shared" si="4"/>
        <v>3248020</v>
      </c>
      <c r="H30" s="20">
        <f t="shared" si="4"/>
        <v>3248020</v>
      </c>
    </row>
    <row r="31" spans="1:8" s="2" customFormat="1" ht="53.25" customHeight="1" outlineLevel="2" x14ac:dyDescent="0.25">
      <c r="A31" s="11" t="s">
        <v>164</v>
      </c>
      <c r="B31" s="12" t="s">
        <v>57</v>
      </c>
      <c r="C31" s="12" t="s">
        <v>67</v>
      </c>
      <c r="D31" s="18" t="s">
        <v>68</v>
      </c>
      <c r="E31" s="21" t="s">
        <v>5</v>
      </c>
      <c r="F31" s="22">
        <v>3248020</v>
      </c>
      <c r="G31" s="22">
        <v>3248020</v>
      </c>
      <c r="H31" s="22">
        <v>3248020</v>
      </c>
    </row>
    <row r="32" spans="1:8" s="2" customFormat="1" ht="72.75" customHeight="1" outlineLevel="2" x14ac:dyDescent="0.25">
      <c r="A32" s="11" t="s">
        <v>219</v>
      </c>
      <c r="B32" s="12" t="s">
        <v>57</v>
      </c>
      <c r="C32" s="12" t="s">
        <v>67</v>
      </c>
      <c r="D32" s="18" t="s">
        <v>69</v>
      </c>
      <c r="E32" s="21" t="s">
        <v>2</v>
      </c>
      <c r="F32" s="20">
        <f t="shared" ref="F32:H33" si="5">F33</f>
        <v>2509350</v>
      </c>
      <c r="G32" s="20">
        <f t="shared" si="5"/>
        <v>2509350</v>
      </c>
      <c r="H32" s="20">
        <f t="shared" si="5"/>
        <v>2509350</v>
      </c>
    </row>
    <row r="33" spans="1:8" s="2" customFormat="1" ht="102.75" customHeight="1" outlineLevel="3" x14ac:dyDescent="0.25">
      <c r="A33" s="11" t="s">
        <v>163</v>
      </c>
      <c r="B33" s="12" t="s">
        <v>57</v>
      </c>
      <c r="C33" s="12" t="s">
        <v>67</v>
      </c>
      <c r="D33" s="18" t="s">
        <v>69</v>
      </c>
      <c r="E33" s="21" t="s">
        <v>65</v>
      </c>
      <c r="F33" s="20">
        <f t="shared" si="5"/>
        <v>2509350</v>
      </c>
      <c r="G33" s="20">
        <f t="shared" si="5"/>
        <v>2509350</v>
      </c>
      <c r="H33" s="20">
        <f t="shared" si="5"/>
        <v>2509350</v>
      </c>
    </row>
    <row r="34" spans="1:8" s="2" customFormat="1" ht="48" customHeight="1" outlineLevel="3" x14ac:dyDescent="0.25">
      <c r="A34" s="11" t="s">
        <v>164</v>
      </c>
      <c r="B34" s="12" t="s">
        <v>57</v>
      </c>
      <c r="C34" s="12" t="s">
        <v>67</v>
      </c>
      <c r="D34" s="18" t="s">
        <v>69</v>
      </c>
      <c r="E34" s="21" t="s">
        <v>5</v>
      </c>
      <c r="F34" s="22">
        <v>2509350</v>
      </c>
      <c r="G34" s="22">
        <v>2509350</v>
      </c>
      <c r="H34" s="22">
        <v>2509350</v>
      </c>
    </row>
    <row r="35" spans="1:8" s="2" customFormat="1" ht="96.75" customHeight="1" outlineLevel="3" x14ac:dyDescent="0.25">
      <c r="A35" s="11" t="s">
        <v>7</v>
      </c>
      <c r="B35" s="15" t="s">
        <v>57</v>
      </c>
      <c r="C35" s="15" t="s">
        <v>70</v>
      </c>
      <c r="D35" s="18" t="s">
        <v>59</v>
      </c>
      <c r="E35" s="12" t="s">
        <v>2</v>
      </c>
      <c r="F35" s="20">
        <f t="shared" ref="F35:H39" si="6">F36</f>
        <v>20348720</v>
      </c>
      <c r="G35" s="20">
        <f t="shared" si="6"/>
        <v>20348720</v>
      </c>
      <c r="H35" s="20">
        <f t="shared" si="6"/>
        <v>20348720</v>
      </c>
    </row>
    <row r="36" spans="1:8" s="2" customFormat="1" ht="54" customHeight="1" outlineLevel="3" x14ac:dyDescent="0.25">
      <c r="A36" s="14" t="s">
        <v>4</v>
      </c>
      <c r="B36" s="12" t="s">
        <v>57</v>
      </c>
      <c r="C36" s="12" t="s">
        <v>70</v>
      </c>
      <c r="D36" s="18" t="s">
        <v>61</v>
      </c>
      <c r="E36" s="12" t="s">
        <v>2</v>
      </c>
      <c r="F36" s="17">
        <f t="shared" si="6"/>
        <v>20348720</v>
      </c>
      <c r="G36" s="17">
        <f t="shared" si="6"/>
        <v>20348720</v>
      </c>
      <c r="H36" s="17">
        <f t="shared" si="6"/>
        <v>20348720</v>
      </c>
    </row>
    <row r="37" spans="1:8" s="2" customFormat="1" ht="53.25" customHeight="1" outlineLevel="3" x14ac:dyDescent="0.25">
      <c r="A37" s="14" t="s">
        <v>62</v>
      </c>
      <c r="B37" s="12" t="s">
        <v>57</v>
      </c>
      <c r="C37" s="12" t="s">
        <v>70</v>
      </c>
      <c r="D37" s="18" t="s">
        <v>63</v>
      </c>
      <c r="E37" s="12" t="s">
        <v>2</v>
      </c>
      <c r="F37" s="17">
        <f t="shared" si="6"/>
        <v>20348720</v>
      </c>
      <c r="G37" s="17">
        <f t="shared" si="6"/>
        <v>20348720</v>
      </c>
      <c r="H37" s="17">
        <f t="shared" si="6"/>
        <v>20348720</v>
      </c>
    </row>
    <row r="38" spans="1:8" s="2" customFormat="1" ht="69" customHeight="1" outlineLevel="3" x14ac:dyDescent="0.25">
      <c r="A38" s="11" t="s">
        <v>219</v>
      </c>
      <c r="B38" s="12" t="s">
        <v>57</v>
      </c>
      <c r="C38" s="12" t="s">
        <v>70</v>
      </c>
      <c r="D38" s="18" t="s">
        <v>69</v>
      </c>
      <c r="E38" s="21" t="s">
        <v>2</v>
      </c>
      <c r="F38" s="20">
        <f t="shared" si="6"/>
        <v>20348720</v>
      </c>
      <c r="G38" s="20">
        <f t="shared" si="6"/>
        <v>20348720</v>
      </c>
      <c r="H38" s="20">
        <f t="shared" si="6"/>
        <v>20348720</v>
      </c>
    </row>
    <row r="39" spans="1:8" s="2" customFormat="1" ht="99" customHeight="1" outlineLevel="3" x14ac:dyDescent="0.25">
      <c r="A39" s="11" t="s">
        <v>163</v>
      </c>
      <c r="B39" s="12" t="s">
        <v>57</v>
      </c>
      <c r="C39" s="12" t="s">
        <v>70</v>
      </c>
      <c r="D39" s="18" t="s">
        <v>69</v>
      </c>
      <c r="E39" s="21" t="s">
        <v>65</v>
      </c>
      <c r="F39" s="20">
        <f t="shared" si="6"/>
        <v>20348720</v>
      </c>
      <c r="G39" s="20">
        <f t="shared" si="6"/>
        <v>20348720</v>
      </c>
      <c r="H39" s="20">
        <f t="shared" si="6"/>
        <v>20348720</v>
      </c>
    </row>
    <row r="40" spans="1:8" s="2" customFormat="1" ht="54" customHeight="1" outlineLevel="3" x14ac:dyDescent="0.25">
      <c r="A40" s="11" t="s">
        <v>165</v>
      </c>
      <c r="B40" s="12" t="s">
        <v>57</v>
      </c>
      <c r="C40" s="12" t="s">
        <v>70</v>
      </c>
      <c r="D40" s="18" t="s">
        <v>69</v>
      </c>
      <c r="E40" s="21" t="s">
        <v>5</v>
      </c>
      <c r="F40" s="22">
        <v>20348720</v>
      </c>
      <c r="G40" s="22">
        <v>20348720</v>
      </c>
      <c r="H40" s="22">
        <v>20348720</v>
      </c>
    </row>
    <row r="41" spans="1:8" s="2" customFormat="1" ht="22.5" customHeight="1" outlineLevel="3" x14ac:dyDescent="0.25">
      <c r="A41" s="11" t="s">
        <v>158</v>
      </c>
      <c r="B41" s="15" t="s">
        <v>57</v>
      </c>
      <c r="C41" s="15" t="s">
        <v>71</v>
      </c>
      <c r="D41" s="18" t="s">
        <v>59</v>
      </c>
      <c r="E41" s="12" t="s">
        <v>2</v>
      </c>
      <c r="F41" s="20">
        <f t="shared" ref="F41:H45" si="7">F42</f>
        <v>20881</v>
      </c>
      <c r="G41" s="20">
        <f t="shared" si="7"/>
        <v>164678</v>
      </c>
      <c r="H41" s="20">
        <f t="shared" si="7"/>
        <v>23788</v>
      </c>
    </row>
    <row r="42" spans="1:8" s="2" customFormat="1" ht="53.25" customHeight="1" x14ac:dyDescent="0.25">
      <c r="A42" s="14" t="s">
        <v>4</v>
      </c>
      <c r="B42" s="12" t="s">
        <v>57</v>
      </c>
      <c r="C42" s="12" t="s">
        <v>71</v>
      </c>
      <c r="D42" s="18" t="s">
        <v>61</v>
      </c>
      <c r="E42" s="12" t="s">
        <v>2</v>
      </c>
      <c r="F42" s="20">
        <f t="shared" si="7"/>
        <v>20881</v>
      </c>
      <c r="G42" s="20">
        <f t="shared" si="7"/>
        <v>164678</v>
      </c>
      <c r="H42" s="20">
        <f t="shared" si="7"/>
        <v>23788</v>
      </c>
    </row>
    <row r="43" spans="1:8" s="2" customFormat="1" ht="52.5" customHeight="1" x14ac:dyDescent="0.25">
      <c r="A43" s="14" t="s">
        <v>62</v>
      </c>
      <c r="B43" s="12" t="s">
        <v>57</v>
      </c>
      <c r="C43" s="12" t="s">
        <v>71</v>
      </c>
      <c r="D43" s="18" t="s">
        <v>63</v>
      </c>
      <c r="E43" s="12" t="s">
        <v>2</v>
      </c>
      <c r="F43" s="20">
        <f t="shared" si="7"/>
        <v>20881</v>
      </c>
      <c r="G43" s="20">
        <f t="shared" si="7"/>
        <v>164678</v>
      </c>
      <c r="H43" s="20">
        <f t="shared" si="7"/>
        <v>23788</v>
      </c>
    </row>
    <row r="44" spans="1:8" s="2" customFormat="1" ht="91.5" customHeight="1" x14ac:dyDescent="0.25">
      <c r="A44" s="11" t="s">
        <v>159</v>
      </c>
      <c r="B44" s="12" t="s">
        <v>57</v>
      </c>
      <c r="C44" s="12" t="s">
        <v>71</v>
      </c>
      <c r="D44" s="18" t="s">
        <v>160</v>
      </c>
      <c r="E44" s="21" t="s">
        <v>2</v>
      </c>
      <c r="F44" s="20">
        <f t="shared" si="7"/>
        <v>20881</v>
      </c>
      <c r="G44" s="20">
        <f t="shared" si="7"/>
        <v>164678</v>
      </c>
      <c r="H44" s="20">
        <f t="shared" si="7"/>
        <v>23788</v>
      </c>
    </row>
    <row r="45" spans="1:8" s="2" customFormat="1" ht="33.75" customHeight="1" x14ac:dyDescent="0.25">
      <c r="A45" s="11" t="s">
        <v>220</v>
      </c>
      <c r="B45" s="12" t="s">
        <v>57</v>
      </c>
      <c r="C45" s="12" t="s">
        <v>71</v>
      </c>
      <c r="D45" s="18" t="s">
        <v>160</v>
      </c>
      <c r="E45" s="21" t="s">
        <v>72</v>
      </c>
      <c r="F45" s="20">
        <f t="shared" si="7"/>
        <v>20881</v>
      </c>
      <c r="G45" s="20">
        <f t="shared" si="7"/>
        <v>164678</v>
      </c>
      <c r="H45" s="20">
        <f t="shared" si="7"/>
        <v>23788</v>
      </c>
    </row>
    <row r="46" spans="1:8" s="2" customFormat="1" ht="54.75" customHeight="1" outlineLevel="5" x14ac:dyDescent="0.25">
      <c r="A46" s="11" t="s">
        <v>73</v>
      </c>
      <c r="B46" s="12" t="s">
        <v>57</v>
      </c>
      <c r="C46" s="12" t="s">
        <v>71</v>
      </c>
      <c r="D46" s="18" t="s">
        <v>160</v>
      </c>
      <c r="E46" s="21" t="s">
        <v>6</v>
      </c>
      <c r="F46" s="22">
        <v>20881</v>
      </c>
      <c r="G46" s="22">
        <v>164678</v>
      </c>
      <c r="H46" s="22">
        <v>23788</v>
      </c>
    </row>
    <row r="47" spans="1:8" s="2" customFormat="1" ht="71.25" customHeight="1" outlineLevel="5" x14ac:dyDescent="0.25">
      <c r="A47" s="11" t="s">
        <v>8</v>
      </c>
      <c r="B47" s="12" t="s">
        <v>57</v>
      </c>
      <c r="C47" s="12" t="s">
        <v>74</v>
      </c>
      <c r="D47" s="18" t="s">
        <v>59</v>
      </c>
      <c r="E47" s="12" t="s">
        <v>2</v>
      </c>
      <c r="F47" s="20">
        <f t="shared" ref="F47:H49" si="8">F48</f>
        <v>10432981.619999999</v>
      </c>
      <c r="G47" s="20">
        <f t="shared" si="8"/>
        <v>10419482</v>
      </c>
      <c r="H47" s="20">
        <f t="shared" si="8"/>
        <v>10419482</v>
      </c>
    </row>
    <row r="48" spans="1:8" s="2" customFormat="1" ht="54.75" customHeight="1" outlineLevel="5" x14ac:dyDescent="0.25">
      <c r="A48" s="14" t="s">
        <v>4</v>
      </c>
      <c r="B48" s="12" t="s">
        <v>57</v>
      </c>
      <c r="C48" s="12" t="s">
        <v>74</v>
      </c>
      <c r="D48" s="18" t="s">
        <v>61</v>
      </c>
      <c r="E48" s="12" t="s">
        <v>2</v>
      </c>
      <c r="F48" s="20">
        <f t="shared" si="8"/>
        <v>10432981.619999999</v>
      </c>
      <c r="G48" s="20">
        <f t="shared" si="8"/>
        <v>10419482</v>
      </c>
      <c r="H48" s="20">
        <f t="shared" si="8"/>
        <v>10419482</v>
      </c>
    </row>
    <row r="49" spans="1:8" s="2" customFormat="1" ht="57" customHeight="1" outlineLevel="1" x14ac:dyDescent="0.25">
      <c r="A49" s="14" t="s">
        <v>62</v>
      </c>
      <c r="B49" s="12" t="s">
        <v>57</v>
      </c>
      <c r="C49" s="12" t="s">
        <v>74</v>
      </c>
      <c r="D49" s="18" t="s">
        <v>63</v>
      </c>
      <c r="E49" s="12" t="s">
        <v>2</v>
      </c>
      <c r="F49" s="20">
        <f t="shared" si="8"/>
        <v>10432981.619999999</v>
      </c>
      <c r="G49" s="20">
        <f t="shared" si="8"/>
        <v>10419482</v>
      </c>
      <c r="H49" s="20">
        <f t="shared" si="8"/>
        <v>10419482</v>
      </c>
    </row>
    <row r="50" spans="1:8" s="2" customFormat="1" ht="76.5" customHeight="1" outlineLevel="1" x14ac:dyDescent="0.25">
      <c r="A50" s="11" t="s">
        <v>219</v>
      </c>
      <c r="B50" s="12" t="s">
        <v>57</v>
      </c>
      <c r="C50" s="12" t="s">
        <v>74</v>
      </c>
      <c r="D50" s="18" t="s">
        <v>69</v>
      </c>
      <c r="E50" s="21" t="s">
        <v>2</v>
      </c>
      <c r="F50" s="20">
        <f>F51+F53+F55</f>
        <v>10432981.619999999</v>
      </c>
      <c r="G50" s="20">
        <f>G51+G53+G55</f>
        <v>10419482</v>
      </c>
      <c r="H50" s="20">
        <f>H51+H53+H55</f>
        <v>10419482</v>
      </c>
    </row>
    <row r="51" spans="1:8" s="2" customFormat="1" ht="100.5" customHeight="1" outlineLevel="2" x14ac:dyDescent="0.25">
      <c r="A51" s="11" t="s">
        <v>163</v>
      </c>
      <c r="B51" s="12" t="s">
        <v>57</v>
      </c>
      <c r="C51" s="12" t="s">
        <v>74</v>
      </c>
      <c r="D51" s="18" t="s">
        <v>69</v>
      </c>
      <c r="E51" s="21" t="s">
        <v>65</v>
      </c>
      <c r="F51" s="20">
        <f>F52</f>
        <v>10419482</v>
      </c>
      <c r="G51" s="20">
        <f>G52</f>
        <v>10419482</v>
      </c>
      <c r="H51" s="20">
        <f>H52</f>
        <v>10419482</v>
      </c>
    </row>
    <row r="52" spans="1:8" s="2" customFormat="1" ht="51.75" customHeight="1" outlineLevel="3" x14ac:dyDescent="0.25">
      <c r="A52" s="11" t="s">
        <v>164</v>
      </c>
      <c r="B52" s="12" t="s">
        <v>57</v>
      </c>
      <c r="C52" s="12" t="s">
        <v>74</v>
      </c>
      <c r="D52" s="18" t="s">
        <v>69</v>
      </c>
      <c r="E52" s="21" t="s">
        <v>5</v>
      </c>
      <c r="F52" s="22">
        <v>10419482</v>
      </c>
      <c r="G52" s="22">
        <v>10419482</v>
      </c>
      <c r="H52" s="22">
        <v>10419482</v>
      </c>
    </row>
    <row r="53" spans="1:8" s="2" customFormat="1" ht="47.25" customHeight="1" outlineLevel="3" x14ac:dyDescent="0.25">
      <c r="A53" s="11" t="s">
        <v>220</v>
      </c>
      <c r="B53" s="12" t="s">
        <v>57</v>
      </c>
      <c r="C53" s="12" t="s">
        <v>74</v>
      </c>
      <c r="D53" s="18" t="s">
        <v>69</v>
      </c>
      <c r="E53" s="21" t="s">
        <v>72</v>
      </c>
      <c r="F53" s="20">
        <f>F54</f>
        <v>13499.62</v>
      </c>
      <c r="G53" s="20">
        <f>G54</f>
        <v>0</v>
      </c>
      <c r="H53" s="20">
        <f>H54</f>
        <v>0</v>
      </c>
    </row>
    <row r="54" spans="1:8" s="2" customFormat="1" ht="54.75" customHeight="1" outlineLevel="3" x14ac:dyDescent="0.25">
      <c r="A54" s="11" t="s">
        <v>73</v>
      </c>
      <c r="B54" s="12" t="s">
        <v>57</v>
      </c>
      <c r="C54" s="12" t="s">
        <v>74</v>
      </c>
      <c r="D54" s="18" t="s">
        <v>69</v>
      </c>
      <c r="E54" s="21" t="s">
        <v>6</v>
      </c>
      <c r="F54" s="22">
        <v>13499.62</v>
      </c>
      <c r="G54" s="22">
        <v>0</v>
      </c>
      <c r="H54" s="22">
        <v>0</v>
      </c>
    </row>
    <row r="55" spans="1:8" s="2" customFormat="1" ht="32.25" customHeight="1" outlineLevel="5" x14ac:dyDescent="0.25">
      <c r="A55" s="11" t="s">
        <v>75</v>
      </c>
      <c r="B55" s="12" t="s">
        <v>57</v>
      </c>
      <c r="C55" s="12" t="s">
        <v>74</v>
      </c>
      <c r="D55" s="18" t="s">
        <v>69</v>
      </c>
      <c r="E55" s="21" t="s">
        <v>76</v>
      </c>
      <c r="F55" s="20">
        <f>F56</f>
        <v>0</v>
      </c>
      <c r="G55" s="20">
        <f>G56</f>
        <v>0</v>
      </c>
      <c r="H55" s="20">
        <f>H56</f>
        <v>0</v>
      </c>
    </row>
    <row r="56" spans="1:8" s="2" customFormat="1" ht="24.75" customHeight="1" outlineLevel="1" x14ac:dyDescent="0.25">
      <c r="A56" s="11" t="s">
        <v>9</v>
      </c>
      <c r="B56" s="12" t="s">
        <v>57</v>
      </c>
      <c r="C56" s="12" t="s">
        <v>74</v>
      </c>
      <c r="D56" s="18" t="s">
        <v>69</v>
      </c>
      <c r="E56" s="21" t="s">
        <v>10</v>
      </c>
      <c r="F56" s="22">
        <v>0</v>
      </c>
      <c r="G56" s="22">
        <v>0</v>
      </c>
      <c r="H56" s="22">
        <v>0</v>
      </c>
    </row>
    <row r="57" spans="1:8" s="2" customFormat="1" ht="42" customHeight="1" outlineLevel="1" x14ac:dyDescent="0.25">
      <c r="A57" s="11" t="s">
        <v>293</v>
      </c>
      <c r="B57" s="15" t="s">
        <v>57</v>
      </c>
      <c r="C57" s="15" t="s">
        <v>97</v>
      </c>
      <c r="D57" s="18" t="s">
        <v>59</v>
      </c>
      <c r="E57" s="21" t="s">
        <v>2</v>
      </c>
      <c r="F57" s="23">
        <f>F58</f>
        <v>5239000</v>
      </c>
      <c r="G57" s="23">
        <f t="shared" ref="G57:H57" si="9">G58</f>
        <v>0</v>
      </c>
      <c r="H57" s="23">
        <f t="shared" si="9"/>
        <v>0</v>
      </c>
    </row>
    <row r="58" spans="1:8" s="2" customFormat="1" ht="53.25" customHeight="1" outlineLevel="1" x14ac:dyDescent="0.25">
      <c r="A58" s="11" t="s">
        <v>294</v>
      </c>
      <c r="B58" s="12" t="s">
        <v>57</v>
      </c>
      <c r="C58" s="12" t="s">
        <v>97</v>
      </c>
      <c r="D58" s="18" t="s">
        <v>61</v>
      </c>
      <c r="E58" s="21" t="s">
        <v>2</v>
      </c>
      <c r="F58" s="23">
        <f>F59</f>
        <v>5239000</v>
      </c>
      <c r="G58" s="23">
        <f t="shared" ref="G58:H58" si="10">G59</f>
        <v>0</v>
      </c>
      <c r="H58" s="23">
        <f t="shared" si="10"/>
        <v>0</v>
      </c>
    </row>
    <row r="59" spans="1:8" s="2" customFormat="1" ht="51.75" customHeight="1" outlineLevel="1" x14ac:dyDescent="0.25">
      <c r="A59" s="11" t="s">
        <v>295</v>
      </c>
      <c r="B59" s="12" t="s">
        <v>57</v>
      </c>
      <c r="C59" s="12" t="s">
        <v>97</v>
      </c>
      <c r="D59" s="18" t="s">
        <v>63</v>
      </c>
      <c r="E59" s="21" t="s">
        <v>2</v>
      </c>
      <c r="F59" s="23">
        <f>F60</f>
        <v>5239000</v>
      </c>
      <c r="G59" s="23">
        <f t="shared" ref="G59:H59" si="11">G60</f>
        <v>0</v>
      </c>
      <c r="H59" s="23">
        <f t="shared" si="11"/>
        <v>0</v>
      </c>
    </row>
    <row r="60" spans="1:8" s="2" customFormat="1" ht="27" customHeight="1" outlineLevel="1" x14ac:dyDescent="0.25">
      <c r="A60" s="11" t="s">
        <v>296</v>
      </c>
      <c r="B60" s="12" t="s">
        <v>57</v>
      </c>
      <c r="C60" s="12" t="s">
        <v>97</v>
      </c>
      <c r="D60" s="18" t="s">
        <v>312</v>
      </c>
      <c r="E60" s="21" t="s">
        <v>2</v>
      </c>
      <c r="F60" s="23">
        <f>F61</f>
        <v>5239000</v>
      </c>
      <c r="G60" s="23">
        <f t="shared" ref="G60:H60" si="12">G61</f>
        <v>0</v>
      </c>
      <c r="H60" s="23">
        <f t="shared" si="12"/>
        <v>0</v>
      </c>
    </row>
    <row r="61" spans="1:8" s="2" customFormat="1" ht="24" customHeight="1" outlineLevel="1" x14ac:dyDescent="0.25">
      <c r="A61" s="11" t="s">
        <v>297</v>
      </c>
      <c r="B61" s="12" t="s">
        <v>57</v>
      </c>
      <c r="C61" s="12" t="s">
        <v>97</v>
      </c>
      <c r="D61" s="18" t="s">
        <v>312</v>
      </c>
      <c r="E61" s="21" t="s">
        <v>76</v>
      </c>
      <c r="F61" s="23">
        <f>F62</f>
        <v>5239000</v>
      </c>
      <c r="G61" s="23">
        <f t="shared" ref="G61:H61" si="13">G62</f>
        <v>0</v>
      </c>
      <c r="H61" s="23">
        <f t="shared" si="13"/>
        <v>0</v>
      </c>
    </row>
    <row r="62" spans="1:8" s="2" customFormat="1" ht="23.25" customHeight="1" outlineLevel="1" x14ac:dyDescent="0.25">
      <c r="A62" s="11" t="s">
        <v>298</v>
      </c>
      <c r="B62" s="12" t="s">
        <v>57</v>
      </c>
      <c r="C62" s="12" t="s">
        <v>97</v>
      </c>
      <c r="D62" s="18" t="s">
        <v>312</v>
      </c>
      <c r="E62" s="21" t="s">
        <v>299</v>
      </c>
      <c r="F62" s="22">
        <v>5239000</v>
      </c>
      <c r="G62" s="22"/>
      <c r="H62" s="22">
        <v>0</v>
      </c>
    </row>
    <row r="63" spans="1:8" s="2" customFormat="1" ht="23.25" customHeight="1" outlineLevel="1" x14ac:dyDescent="0.25">
      <c r="A63" s="11" t="s">
        <v>11</v>
      </c>
      <c r="B63" s="15" t="s">
        <v>57</v>
      </c>
      <c r="C63" s="15" t="s">
        <v>77</v>
      </c>
      <c r="D63" s="18" t="s">
        <v>59</v>
      </c>
      <c r="E63" s="12" t="s">
        <v>2</v>
      </c>
      <c r="F63" s="20">
        <f t="shared" ref="F63:H67" si="14">F64</f>
        <v>12171851</v>
      </c>
      <c r="G63" s="20">
        <f t="shared" si="14"/>
        <v>0</v>
      </c>
      <c r="H63" s="20">
        <f t="shared" si="14"/>
        <v>0</v>
      </c>
    </row>
    <row r="64" spans="1:8" s="2" customFormat="1" ht="48" customHeight="1" outlineLevel="1" x14ac:dyDescent="0.25">
      <c r="A64" s="14" t="s">
        <v>4</v>
      </c>
      <c r="B64" s="12" t="s">
        <v>57</v>
      </c>
      <c r="C64" s="12" t="s">
        <v>77</v>
      </c>
      <c r="D64" s="18" t="s">
        <v>61</v>
      </c>
      <c r="E64" s="24" t="s">
        <v>2</v>
      </c>
      <c r="F64" s="20">
        <f t="shared" si="14"/>
        <v>12171851</v>
      </c>
      <c r="G64" s="20">
        <f t="shared" si="14"/>
        <v>0</v>
      </c>
      <c r="H64" s="20">
        <f t="shared" si="14"/>
        <v>0</v>
      </c>
    </row>
    <row r="65" spans="1:8" s="2" customFormat="1" ht="51.75" customHeight="1" outlineLevel="1" x14ac:dyDescent="0.25">
      <c r="A65" s="14" t="s">
        <v>62</v>
      </c>
      <c r="B65" s="12" t="s">
        <v>57</v>
      </c>
      <c r="C65" s="12" t="s">
        <v>77</v>
      </c>
      <c r="D65" s="18" t="s">
        <v>63</v>
      </c>
      <c r="E65" s="12" t="s">
        <v>2</v>
      </c>
      <c r="F65" s="20">
        <f t="shared" si="14"/>
        <v>12171851</v>
      </c>
      <c r="G65" s="20">
        <f t="shared" si="14"/>
        <v>0</v>
      </c>
      <c r="H65" s="20">
        <f t="shared" si="14"/>
        <v>0</v>
      </c>
    </row>
    <row r="66" spans="1:8" s="2" customFormat="1" ht="37.5" customHeight="1" outlineLevel="3" x14ac:dyDescent="0.25">
      <c r="A66" s="11" t="s">
        <v>337</v>
      </c>
      <c r="B66" s="12" t="s">
        <v>57</v>
      </c>
      <c r="C66" s="12" t="s">
        <v>77</v>
      </c>
      <c r="D66" s="18" t="s">
        <v>78</v>
      </c>
      <c r="E66" s="21" t="s">
        <v>2</v>
      </c>
      <c r="F66" s="20">
        <f t="shared" si="14"/>
        <v>12171851</v>
      </c>
      <c r="G66" s="20">
        <f t="shared" si="14"/>
        <v>0</v>
      </c>
      <c r="H66" s="20">
        <f t="shared" si="14"/>
        <v>0</v>
      </c>
    </row>
    <row r="67" spans="1:8" s="2" customFormat="1" ht="21" customHeight="1" outlineLevel="3" x14ac:dyDescent="0.25">
      <c r="A67" s="14" t="s">
        <v>75</v>
      </c>
      <c r="B67" s="12" t="s">
        <v>57</v>
      </c>
      <c r="C67" s="12" t="s">
        <v>77</v>
      </c>
      <c r="D67" s="18" t="s">
        <v>78</v>
      </c>
      <c r="E67" s="12" t="s">
        <v>76</v>
      </c>
      <c r="F67" s="20">
        <f t="shared" si="14"/>
        <v>12171851</v>
      </c>
      <c r="G67" s="20">
        <f t="shared" si="14"/>
        <v>0</v>
      </c>
      <c r="H67" s="20">
        <f t="shared" si="14"/>
        <v>0</v>
      </c>
    </row>
    <row r="68" spans="1:8" s="2" customFormat="1" ht="24" customHeight="1" outlineLevel="3" x14ac:dyDescent="0.25">
      <c r="A68" s="11" t="s">
        <v>12</v>
      </c>
      <c r="B68" s="12" t="s">
        <v>57</v>
      </c>
      <c r="C68" s="12" t="s">
        <v>77</v>
      </c>
      <c r="D68" s="18" t="s">
        <v>78</v>
      </c>
      <c r="E68" s="21" t="s">
        <v>13</v>
      </c>
      <c r="F68" s="59">
        <v>12171851</v>
      </c>
      <c r="G68" s="22">
        <v>0</v>
      </c>
      <c r="H68" s="22">
        <v>0</v>
      </c>
    </row>
    <row r="69" spans="1:8" s="2" customFormat="1" ht="22.5" customHeight="1" outlineLevel="3" x14ac:dyDescent="0.25">
      <c r="A69" s="11" t="s">
        <v>14</v>
      </c>
      <c r="B69" s="15" t="s">
        <v>57</v>
      </c>
      <c r="C69" s="15" t="s">
        <v>79</v>
      </c>
      <c r="D69" s="25" t="s">
        <v>59</v>
      </c>
      <c r="E69" s="15" t="s">
        <v>2</v>
      </c>
      <c r="F69" s="20">
        <f>F70+F75+F80+F96+F100+F110+F91+F105</f>
        <v>123722443.98</v>
      </c>
      <c r="G69" s="20">
        <f t="shared" ref="G69:H69" si="15">G70+G75+G80+G96+G100+G110+G91</f>
        <v>101221852</v>
      </c>
      <c r="H69" s="20">
        <f t="shared" si="15"/>
        <v>101408725</v>
      </c>
    </row>
    <row r="70" spans="1:8" s="2" customFormat="1" ht="69.75" customHeight="1" outlineLevel="1" x14ac:dyDescent="0.25">
      <c r="A70" s="28" t="s">
        <v>389</v>
      </c>
      <c r="B70" s="26" t="s">
        <v>57</v>
      </c>
      <c r="C70" s="15" t="s">
        <v>79</v>
      </c>
      <c r="D70" s="25" t="s">
        <v>277</v>
      </c>
      <c r="E70" s="15" t="s">
        <v>2</v>
      </c>
      <c r="F70" s="27">
        <f>F71</f>
        <v>15000</v>
      </c>
      <c r="G70" s="27">
        <f t="shared" ref="G70:H71" si="16">G71</f>
        <v>0</v>
      </c>
      <c r="H70" s="27">
        <f t="shared" si="16"/>
        <v>0</v>
      </c>
    </row>
    <row r="71" spans="1:8" s="2" customFormat="1" ht="53.25" customHeight="1" outlineLevel="1" x14ac:dyDescent="0.25">
      <c r="A71" s="28" t="s">
        <v>408</v>
      </c>
      <c r="B71" s="26" t="s">
        <v>57</v>
      </c>
      <c r="C71" s="15" t="s">
        <v>79</v>
      </c>
      <c r="D71" s="25" t="s">
        <v>390</v>
      </c>
      <c r="E71" s="15" t="s">
        <v>2</v>
      </c>
      <c r="F71" s="27">
        <f>F72</f>
        <v>15000</v>
      </c>
      <c r="G71" s="27">
        <f t="shared" si="16"/>
        <v>0</v>
      </c>
      <c r="H71" s="27">
        <f t="shared" si="16"/>
        <v>0</v>
      </c>
    </row>
    <row r="72" spans="1:8" s="2" customFormat="1" ht="59.25" customHeight="1" outlineLevel="1" x14ac:dyDescent="0.25">
      <c r="A72" s="28" t="s">
        <v>278</v>
      </c>
      <c r="B72" s="26" t="s">
        <v>57</v>
      </c>
      <c r="C72" s="15" t="s">
        <v>79</v>
      </c>
      <c r="D72" s="25" t="s">
        <v>309</v>
      </c>
      <c r="E72" s="15" t="s">
        <v>2</v>
      </c>
      <c r="F72" s="27">
        <f>F73</f>
        <v>15000</v>
      </c>
      <c r="G72" s="27">
        <f t="shared" ref="G72:H72" si="17">G73</f>
        <v>0</v>
      </c>
      <c r="H72" s="27">
        <f t="shared" si="17"/>
        <v>0</v>
      </c>
    </row>
    <row r="73" spans="1:8" s="2" customFormat="1" ht="54" customHeight="1" outlineLevel="1" x14ac:dyDescent="0.25">
      <c r="A73" s="28" t="s">
        <v>224</v>
      </c>
      <c r="B73" s="26" t="s">
        <v>57</v>
      </c>
      <c r="C73" s="15" t="s">
        <v>79</v>
      </c>
      <c r="D73" s="25" t="s">
        <v>309</v>
      </c>
      <c r="E73" s="15" t="s">
        <v>72</v>
      </c>
      <c r="F73" s="27">
        <f>F74</f>
        <v>15000</v>
      </c>
      <c r="G73" s="27">
        <f>G74</f>
        <v>0</v>
      </c>
      <c r="H73" s="27">
        <f>H74</f>
        <v>0</v>
      </c>
    </row>
    <row r="74" spans="1:8" s="2" customFormat="1" ht="54.75" customHeight="1" outlineLevel="1" x14ac:dyDescent="0.25">
      <c r="A74" s="28" t="s">
        <v>73</v>
      </c>
      <c r="B74" s="26" t="s">
        <v>57</v>
      </c>
      <c r="C74" s="15" t="s">
        <v>79</v>
      </c>
      <c r="D74" s="25" t="s">
        <v>309</v>
      </c>
      <c r="E74" s="15" t="s">
        <v>6</v>
      </c>
      <c r="F74" s="29">
        <v>15000</v>
      </c>
      <c r="G74" s="29">
        <v>0</v>
      </c>
      <c r="H74" s="29">
        <v>0</v>
      </c>
    </row>
    <row r="75" spans="1:8" s="2" customFormat="1" ht="68.25" customHeight="1" outlineLevel="1" x14ac:dyDescent="0.25">
      <c r="A75" s="28" t="s">
        <v>358</v>
      </c>
      <c r="B75" s="26" t="s">
        <v>57</v>
      </c>
      <c r="C75" s="15" t="s">
        <v>79</v>
      </c>
      <c r="D75" s="25" t="s">
        <v>359</v>
      </c>
      <c r="E75" s="15" t="s">
        <v>2</v>
      </c>
      <c r="F75" s="51">
        <f>F76</f>
        <v>100000</v>
      </c>
      <c r="G75" s="51">
        <f t="shared" ref="G75:H78" si="18">G76</f>
        <v>0</v>
      </c>
      <c r="H75" s="51">
        <f t="shared" si="18"/>
        <v>0</v>
      </c>
    </row>
    <row r="76" spans="1:8" s="2" customFormat="1" ht="69.75" customHeight="1" outlineLevel="1" x14ac:dyDescent="0.25">
      <c r="A76" s="28" t="s">
        <v>360</v>
      </c>
      <c r="B76" s="26" t="s">
        <v>57</v>
      </c>
      <c r="C76" s="15" t="s">
        <v>79</v>
      </c>
      <c r="D76" s="25" t="s">
        <v>361</v>
      </c>
      <c r="E76" s="15" t="s">
        <v>2</v>
      </c>
      <c r="F76" s="51">
        <f>F77</f>
        <v>100000</v>
      </c>
      <c r="G76" s="51">
        <f t="shared" si="18"/>
        <v>0</v>
      </c>
      <c r="H76" s="51">
        <f t="shared" si="18"/>
        <v>0</v>
      </c>
    </row>
    <row r="77" spans="1:8" s="2" customFormat="1" ht="54.75" customHeight="1" outlineLevel="1" x14ac:dyDescent="0.25">
      <c r="A77" s="28" t="s">
        <v>362</v>
      </c>
      <c r="B77" s="26" t="s">
        <v>57</v>
      </c>
      <c r="C77" s="15" t="s">
        <v>79</v>
      </c>
      <c r="D77" s="25" t="s">
        <v>363</v>
      </c>
      <c r="E77" s="15" t="s">
        <v>2</v>
      </c>
      <c r="F77" s="51">
        <f>F78</f>
        <v>100000</v>
      </c>
      <c r="G77" s="51">
        <f t="shared" si="18"/>
        <v>0</v>
      </c>
      <c r="H77" s="51">
        <f t="shared" si="18"/>
        <v>0</v>
      </c>
    </row>
    <row r="78" spans="1:8" s="2" customFormat="1" ht="62.25" customHeight="1" outlineLevel="1" x14ac:dyDescent="0.25">
      <c r="A78" s="28" t="s">
        <v>224</v>
      </c>
      <c r="B78" s="26" t="s">
        <v>57</v>
      </c>
      <c r="C78" s="15" t="s">
        <v>79</v>
      </c>
      <c r="D78" s="25" t="s">
        <v>363</v>
      </c>
      <c r="E78" s="15" t="s">
        <v>72</v>
      </c>
      <c r="F78" s="51">
        <f>F79</f>
        <v>100000</v>
      </c>
      <c r="G78" s="51">
        <f t="shared" si="18"/>
        <v>0</v>
      </c>
      <c r="H78" s="51">
        <f t="shared" si="18"/>
        <v>0</v>
      </c>
    </row>
    <row r="79" spans="1:8" s="2" customFormat="1" ht="62.25" customHeight="1" outlineLevel="1" x14ac:dyDescent="0.25">
      <c r="A79" s="28" t="s">
        <v>73</v>
      </c>
      <c r="B79" s="26" t="s">
        <v>57</v>
      </c>
      <c r="C79" s="15" t="s">
        <v>79</v>
      </c>
      <c r="D79" s="25" t="s">
        <v>363</v>
      </c>
      <c r="E79" s="15" t="s">
        <v>6</v>
      </c>
      <c r="F79" s="29">
        <v>100000</v>
      </c>
      <c r="G79" s="29">
        <v>0</v>
      </c>
      <c r="H79" s="29">
        <v>0</v>
      </c>
    </row>
    <row r="80" spans="1:8" s="2" customFormat="1" ht="54.75" customHeight="1" outlineLevel="3" x14ac:dyDescent="0.25">
      <c r="A80" s="31" t="s">
        <v>192</v>
      </c>
      <c r="B80" s="12" t="s">
        <v>57</v>
      </c>
      <c r="C80" s="12" t="s">
        <v>79</v>
      </c>
      <c r="D80" s="18" t="s">
        <v>135</v>
      </c>
      <c r="E80" s="12" t="s">
        <v>2</v>
      </c>
      <c r="F80" s="20">
        <f>F81</f>
        <v>6221896.9800000004</v>
      </c>
      <c r="G80" s="20">
        <f>G81</f>
        <v>650000</v>
      </c>
      <c r="H80" s="20">
        <f>H81</f>
        <v>650000</v>
      </c>
    </row>
    <row r="81" spans="1:8" s="2" customFormat="1" ht="72" customHeight="1" outlineLevel="3" x14ac:dyDescent="0.25">
      <c r="A81" s="31" t="s">
        <v>193</v>
      </c>
      <c r="B81" s="12" t="s">
        <v>57</v>
      </c>
      <c r="C81" s="12" t="s">
        <v>79</v>
      </c>
      <c r="D81" s="18" t="s">
        <v>136</v>
      </c>
      <c r="E81" s="12" t="s">
        <v>2</v>
      </c>
      <c r="F81" s="20">
        <f>F85+F82+F88</f>
        <v>6221896.9800000004</v>
      </c>
      <c r="G81" s="20">
        <f t="shared" ref="G81:H81" si="19">G85+G82+G88</f>
        <v>650000</v>
      </c>
      <c r="H81" s="20">
        <f t="shared" si="19"/>
        <v>650000</v>
      </c>
    </row>
    <row r="82" spans="1:8" s="2" customFormat="1" ht="54.75" customHeight="1" outlineLevel="3" x14ac:dyDescent="0.25">
      <c r="A82" s="31" t="s">
        <v>225</v>
      </c>
      <c r="B82" s="12" t="s">
        <v>57</v>
      </c>
      <c r="C82" s="12" t="s">
        <v>79</v>
      </c>
      <c r="D82" s="18" t="s">
        <v>226</v>
      </c>
      <c r="E82" s="12" t="s">
        <v>2</v>
      </c>
      <c r="F82" s="20">
        <f t="shared" ref="F82:H83" si="20">F83</f>
        <v>475000</v>
      </c>
      <c r="G82" s="20">
        <f t="shared" si="20"/>
        <v>0</v>
      </c>
      <c r="H82" s="20">
        <f t="shared" si="20"/>
        <v>0</v>
      </c>
    </row>
    <row r="83" spans="1:8" s="2" customFormat="1" ht="53.25" customHeight="1" outlineLevel="3" x14ac:dyDescent="0.25">
      <c r="A83" s="11" t="s">
        <v>224</v>
      </c>
      <c r="B83" s="12" t="s">
        <v>57</v>
      </c>
      <c r="C83" s="12" t="s">
        <v>79</v>
      </c>
      <c r="D83" s="18" t="s">
        <v>226</v>
      </c>
      <c r="E83" s="12" t="s">
        <v>72</v>
      </c>
      <c r="F83" s="20">
        <f t="shared" si="20"/>
        <v>475000</v>
      </c>
      <c r="G83" s="20">
        <f t="shared" si="20"/>
        <v>0</v>
      </c>
      <c r="H83" s="20">
        <f t="shared" si="20"/>
        <v>0</v>
      </c>
    </row>
    <row r="84" spans="1:8" s="2" customFormat="1" ht="53.25" customHeight="1" outlineLevel="3" x14ac:dyDescent="0.25">
      <c r="A84" s="31" t="s">
        <v>73</v>
      </c>
      <c r="B84" s="12" t="s">
        <v>57</v>
      </c>
      <c r="C84" s="12" t="s">
        <v>79</v>
      </c>
      <c r="D84" s="18" t="s">
        <v>226</v>
      </c>
      <c r="E84" s="12" t="s">
        <v>6</v>
      </c>
      <c r="F84" s="22">
        <v>475000</v>
      </c>
      <c r="G84" s="22">
        <v>0</v>
      </c>
      <c r="H84" s="22">
        <v>0</v>
      </c>
    </row>
    <row r="85" spans="1:8" s="2" customFormat="1" ht="37.5" customHeight="1" outlineLevel="3" x14ac:dyDescent="0.25">
      <c r="A85" s="31" t="s">
        <v>205</v>
      </c>
      <c r="B85" s="12" t="s">
        <v>57</v>
      </c>
      <c r="C85" s="12" t="s">
        <v>79</v>
      </c>
      <c r="D85" s="18" t="s">
        <v>206</v>
      </c>
      <c r="E85" s="12" t="s">
        <v>2</v>
      </c>
      <c r="F85" s="20">
        <f>F86</f>
        <v>1404000</v>
      </c>
      <c r="G85" s="20">
        <f t="shared" ref="G85:H85" si="21">G86</f>
        <v>650000</v>
      </c>
      <c r="H85" s="20">
        <f t="shared" si="21"/>
        <v>650000</v>
      </c>
    </row>
    <row r="86" spans="1:8" s="2" customFormat="1" ht="53.25" customHeight="1" outlineLevel="3" x14ac:dyDescent="0.25">
      <c r="A86" s="31" t="s">
        <v>220</v>
      </c>
      <c r="B86" s="12" t="s">
        <v>57</v>
      </c>
      <c r="C86" s="12" t="s">
        <v>79</v>
      </c>
      <c r="D86" s="18" t="s">
        <v>206</v>
      </c>
      <c r="E86" s="12" t="s">
        <v>72</v>
      </c>
      <c r="F86" s="20">
        <f t="shared" ref="F86:H86" si="22">F87</f>
        <v>1404000</v>
      </c>
      <c r="G86" s="20">
        <f t="shared" si="22"/>
        <v>650000</v>
      </c>
      <c r="H86" s="20">
        <f t="shared" si="22"/>
        <v>650000</v>
      </c>
    </row>
    <row r="87" spans="1:8" s="2" customFormat="1" ht="54" customHeight="1" outlineLevel="3" x14ac:dyDescent="0.25">
      <c r="A87" s="31" t="s">
        <v>73</v>
      </c>
      <c r="B87" s="12" t="s">
        <v>57</v>
      </c>
      <c r="C87" s="12" t="s">
        <v>79</v>
      </c>
      <c r="D87" s="18" t="s">
        <v>206</v>
      </c>
      <c r="E87" s="12" t="s">
        <v>6</v>
      </c>
      <c r="F87" s="22">
        <v>1404000</v>
      </c>
      <c r="G87" s="22">
        <v>650000</v>
      </c>
      <c r="H87" s="22">
        <v>650000</v>
      </c>
    </row>
    <row r="88" spans="1:8" s="2" customFormat="1" ht="54" customHeight="1" outlineLevel="3" x14ac:dyDescent="0.25">
      <c r="A88" s="32" t="s">
        <v>409</v>
      </c>
      <c r="B88" s="12" t="s">
        <v>57</v>
      </c>
      <c r="C88" s="12" t="s">
        <v>79</v>
      </c>
      <c r="D88" s="25" t="s">
        <v>410</v>
      </c>
      <c r="E88" s="25" t="s">
        <v>2</v>
      </c>
      <c r="F88" s="20">
        <f>F89</f>
        <v>4342896.9800000004</v>
      </c>
      <c r="G88" s="20">
        <f t="shared" ref="G88:H89" si="23">G89</f>
        <v>0</v>
      </c>
      <c r="H88" s="20">
        <f t="shared" si="23"/>
        <v>0</v>
      </c>
    </row>
    <row r="89" spans="1:8" s="2" customFormat="1" ht="54" customHeight="1" outlineLevel="3" x14ac:dyDescent="0.25">
      <c r="A89" s="32" t="s">
        <v>257</v>
      </c>
      <c r="B89" s="12" t="s">
        <v>57</v>
      </c>
      <c r="C89" s="12" t="s">
        <v>79</v>
      </c>
      <c r="D89" s="25" t="s">
        <v>410</v>
      </c>
      <c r="E89" s="25" t="s">
        <v>72</v>
      </c>
      <c r="F89" s="20">
        <f>F90</f>
        <v>4342896.9800000004</v>
      </c>
      <c r="G89" s="20">
        <f t="shared" si="23"/>
        <v>0</v>
      </c>
      <c r="H89" s="20">
        <f t="shared" si="23"/>
        <v>0</v>
      </c>
    </row>
    <row r="90" spans="1:8" s="2" customFormat="1" ht="54" customHeight="1" outlineLevel="3" x14ac:dyDescent="0.25">
      <c r="A90" s="32" t="s">
        <v>73</v>
      </c>
      <c r="B90" s="12" t="s">
        <v>57</v>
      </c>
      <c r="C90" s="12" t="s">
        <v>79</v>
      </c>
      <c r="D90" s="25" t="s">
        <v>410</v>
      </c>
      <c r="E90" s="25" t="s">
        <v>6</v>
      </c>
      <c r="F90" s="59">
        <v>4342896.9800000004</v>
      </c>
      <c r="G90" s="22">
        <v>0</v>
      </c>
      <c r="H90" s="22">
        <v>0</v>
      </c>
    </row>
    <row r="91" spans="1:8" s="2" customFormat="1" ht="54" customHeight="1" outlineLevel="3" x14ac:dyDescent="0.25">
      <c r="A91" s="32" t="s">
        <v>414</v>
      </c>
      <c r="B91" s="12" t="s">
        <v>57</v>
      </c>
      <c r="C91" s="12" t="s">
        <v>79</v>
      </c>
      <c r="D91" s="25" t="s">
        <v>411</v>
      </c>
      <c r="E91" s="25" t="s">
        <v>2</v>
      </c>
      <c r="F91" s="20">
        <f>F92</f>
        <v>60000</v>
      </c>
      <c r="G91" s="20">
        <f t="shared" ref="G91:H94" si="24">G92</f>
        <v>0</v>
      </c>
      <c r="H91" s="20">
        <f t="shared" si="24"/>
        <v>0</v>
      </c>
    </row>
    <row r="92" spans="1:8" s="2" customFormat="1" ht="54" customHeight="1" outlineLevel="3" x14ac:dyDescent="0.25">
      <c r="A92" s="32" t="s">
        <v>415</v>
      </c>
      <c r="B92" s="12" t="s">
        <v>57</v>
      </c>
      <c r="C92" s="12" t="s">
        <v>79</v>
      </c>
      <c r="D92" s="25" t="s">
        <v>412</v>
      </c>
      <c r="E92" s="25" t="s">
        <v>2</v>
      </c>
      <c r="F92" s="20">
        <f>F93</f>
        <v>60000</v>
      </c>
      <c r="G92" s="20">
        <f t="shared" si="24"/>
        <v>0</v>
      </c>
      <c r="H92" s="20">
        <f t="shared" si="24"/>
        <v>0</v>
      </c>
    </row>
    <row r="93" spans="1:8" s="2" customFormat="1" ht="54" customHeight="1" outlineLevel="3" x14ac:dyDescent="0.25">
      <c r="A93" s="32" t="s">
        <v>416</v>
      </c>
      <c r="B93" s="12" t="s">
        <v>57</v>
      </c>
      <c r="C93" s="12" t="s">
        <v>79</v>
      </c>
      <c r="D93" s="25" t="s">
        <v>413</v>
      </c>
      <c r="E93" s="25" t="s">
        <v>2</v>
      </c>
      <c r="F93" s="20">
        <f>F94</f>
        <v>60000</v>
      </c>
      <c r="G93" s="20">
        <f t="shared" si="24"/>
        <v>0</v>
      </c>
      <c r="H93" s="20">
        <f t="shared" si="24"/>
        <v>0</v>
      </c>
    </row>
    <row r="94" spans="1:8" s="2" customFormat="1" ht="54" customHeight="1" outlineLevel="3" x14ac:dyDescent="0.25">
      <c r="A94" s="32" t="s">
        <v>257</v>
      </c>
      <c r="B94" s="12" t="s">
        <v>57</v>
      </c>
      <c r="C94" s="12" t="s">
        <v>79</v>
      </c>
      <c r="D94" s="25" t="s">
        <v>413</v>
      </c>
      <c r="E94" s="25" t="s">
        <v>72</v>
      </c>
      <c r="F94" s="20">
        <f>F95</f>
        <v>60000</v>
      </c>
      <c r="G94" s="20">
        <f t="shared" si="24"/>
        <v>0</v>
      </c>
      <c r="H94" s="20">
        <f t="shared" si="24"/>
        <v>0</v>
      </c>
    </row>
    <row r="95" spans="1:8" s="2" customFormat="1" ht="54" customHeight="1" outlineLevel="3" x14ac:dyDescent="0.25">
      <c r="A95" s="32" t="s">
        <v>73</v>
      </c>
      <c r="B95" s="12" t="s">
        <v>57</v>
      </c>
      <c r="C95" s="12" t="s">
        <v>79</v>
      </c>
      <c r="D95" s="25" t="s">
        <v>413</v>
      </c>
      <c r="E95" s="25" t="s">
        <v>6</v>
      </c>
      <c r="F95" s="22">
        <v>60000</v>
      </c>
      <c r="G95" s="22">
        <v>0</v>
      </c>
      <c r="H95" s="22">
        <v>0</v>
      </c>
    </row>
    <row r="96" spans="1:8" s="2" customFormat="1" ht="72" customHeight="1" outlineLevel="3" x14ac:dyDescent="0.25">
      <c r="A96" s="32" t="s">
        <v>303</v>
      </c>
      <c r="B96" s="12" t="s">
        <v>57</v>
      </c>
      <c r="C96" s="12" t="s">
        <v>79</v>
      </c>
      <c r="D96" s="18" t="s">
        <v>305</v>
      </c>
      <c r="E96" s="12" t="s">
        <v>2</v>
      </c>
      <c r="F96" s="23">
        <f>F97</f>
        <v>150000</v>
      </c>
      <c r="G96" s="23">
        <f t="shared" ref="G96:H96" si="25">G97</f>
        <v>0</v>
      </c>
      <c r="H96" s="23">
        <f t="shared" si="25"/>
        <v>0</v>
      </c>
    </row>
    <row r="97" spans="1:8" s="2" customFormat="1" ht="48.75" customHeight="1" outlineLevel="3" x14ac:dyDescent="0.25">
      <c r="A97" s="33" t="s">
        <v>304</v>
      </c>
      <c r="B97" s="12" t="s">
        <v>57</v>
      </c>
      <c r="C97" s="12" t="s">
        <v>79</v>
      </c>
      <c r="D97" s="18" t="s">
        <v>306</v>
      </c>
      <c r="E97" s="12" t="s">
        <v>2</v>
      </c>
      <c r="F97" s="23">
        <f>F98</f>
        <v>150000</v>
      </c>
      <c r="G97" s="23">
        <f t="shared" ref="G97:H97" si="26">G98</f>
        <v>0</v>
      </c>
      <c r="H97" s="23">
        <f t="shared" si="26"/>
        <v>0</v>
      </c>
    </row>
    <row r="98" spans="1:8" s="2" customFormat="1" ht="36.75" customHeight="1" outlineLevel="3" x14ac:dyDescent="0.25">
      <c r="A98" s="33" t="s">
        <v>257</v>
      </c>
      <c r="B98" s="12" t="s">
        <v>57</v>
      </c>
      <c r="C98" s="12" t="s">
        <v>79</v>
      </c>
      <c r="D98" s="18" t="s">
        <v>306</v>
      </c>
      <c r="E98" s="12" t="s">
        <v>72</v>
      </c>
      <c r="F98" s="23">
        <f>F99</f>
        <v>150000</v>
      </c>
      <c r="G98" s="23">
        <f t="shared" ref="G98:H98" si="27">G99</f>
        <v>0</v>
      </c>
      <c r="H98" s="23">
        <f t="shared" si="27"/>
        <v>0</v>
      </c>
    </row>
    <row r="99" spans="1:8" s="2" customFormat="1" ht="51.75" customHeight="1" outlineLevel="3" x14ac:dyDescent="0.25">
      <c r="A99" s="33" t="s">
        <v>73</v>
      </c>
      <c r="B99" s="12" t="s">
        <v>57</v>
      </c>
      <c r="C99" s="12" t="s">
        <v>79</v>
      </c>
      <c r="D99" s="18" t="s">
        <v>306</v>
      </c>
      <c r="E99" s="12" t="s">
        <v>6</v>
      </c>
      <c r="F99" s="22">
        <v>150000</v>
      </c>
      <c r="G99" s="22">
        <v>0</v>
      </c>
      <c r="H99" s="22">
        <v>0</v>
      </c>
    </row>
    <row r="100" spans="1:8" s="2" customFormat="1" ht="54" customHeight="1" outlineLevel="3" x14ac:dyDescent="0.25">
      <c r="A100" s="34" t="s">
        <v>282</v>
      </c>
      <c r="B100" s="15" t="s">
        <v>57</v>
      </c>
      <c r="C100" s="15" t="s">
        <v>79</v>
      </c>
      <c r="D100" s="25" t="s">
        <v>283</v>
      </c>
      <c r="E100" s="15" t="s">
        <v>2</v>
      </c>
      <c r="F100" s="20">
        <f t="shared" ref="F100:H108" si="28">F101</f>
        <v>10000</v>
      </c>
      <c r="G100" s="20">
        <f t="shared" si="28"/>
        <v>0</v>
      </c>
      <c r="H100" s="20">
        <f t="shared" si="28"/>
        <v>0</v>
      </c>
    </row>
    <row r="101" spans="1:8" s="2" customFormat="1" ht="87" customHeight="1" outlineLevel="3" x14ac:dyDescent="0.25">
      <c r="A101" s="34" t="s">
        <v>284</v>
      </c>
      <c r="B101" s="15" t="s">
        <v>57</v>
      </c>
      <c r="C101" s="15" t="s">
        <v>79</v>
      </c>
      <c r="D101" s="25" t="s">
        <v>285</v>
      </c>
      <c r="E101" s="15" t="s">
        <v>2</v>
      </c>
      <c r="F101" s="20">
        <f t="shared" si="28"/>
        <v>10000</v>
      </c>
      <c r="G101" s="20">
        <f t="shared" si="28"/>
        <v>0</v>
      </c>
      <c r="H101" s="20">
        <f t="shared" si="28"/>
        <v>0</v>
      </c>
    </row>
    <row r="102" spans="1:8" s="2" customFormat="1" ht="39" customHeight="1" outlineLevel="3" x14ac:dyDescent="0.25">
      <c r="A102" s="34" t="s">
        <v>286</v>
      </c>
      <c r="B102" s="15" t="s">
        <v>57</v>
      </c>
      <c r="C102" s="15" t="s">
        <v>79</v>
      </c>
      <c r="D102" s="25" t="s">
        <v>287</v>
      </c>
      <c r="E102" s="15" t="s">
        <v>2</v>
      </c>
      <c r="F102" s="20">
        <f t="shared" si="28"/>
        <v>10000</v>
      </c>
      <c r="G102" s="20">
        <f t="shared" si="28"/>
        <v>0</v>
      </c>
      <c r="H102" s="20">
        <f t="shared" si="28"/>
        <v>0</v>
      </c>
    </row>
    <row r="103" spans="1:8" s="2" customFormat="1" ht="59.25" customHeight="1" outlineLevel="3" x14ac:dyDescent="0.25">
      <c r="A103" s="34" t="s">
        <v>224</v>
      </c>
      <c r="B103" s="15" t="s">
        <v>57</v>
      </c>
      <c r="C103" s="15" t="s">
        <v>79</v>
      </c>
      <c r="D103" s="25" t="s">
        <v>287</v>
      </c>
      <c r="E103" s="15" t="s">
        <v>72</v>
      </c>
      <c r="F103" s="20">
        <f t="shared" si="28"/>
        <v>10000</v>
      </c>
      <c r="G103" s="20">
        <f t="shared" si="28"/>
        <v>0</v>
      </c>
      <c r="H103" s="20">
        <f t="shared" si="28"/>
        <v>0</v>
      </c>
    </row>
    <row r="104" spans="1:8" s="2" customFormat="1" ht="54.75" customHeight="1" outlineLevel="3" x14ac:dyDescent="0.25">
      <c r="A104" s="34" t="s">
        <v>73</v>
      </c>
      <c r="B104" s="15" t="s">
        <v>57</v>
      </c>
      <c r="C104" s="15" t="s">
        <v>79</v>
      </c>
      <c r="D104" s="25" t="s">
        <v>287</v>
      </c>
      <c r="E104" s="15" t="s">
        <v>6</v>
      </c>
      <c r="F104" s="22">
        <v>10000</v>
      </c>
      <c r="G104" s="22">
        <v>0</v>
      </c>
      <c r="H104" s="22">
        <v>0</v>
      </c>
    </row>
    <row r="105" spans="1:8" s="2" customFormat="1" ht="81.75" customHeight="1" outlineLevel="3" x14ac:dyDescent="0.25">
      <c r="A105" s="61" t="s">
        <v>508</v>
      </c>
      <c r="B105" s="62" t="s">
        <v>57</v>
      </c>
      <c r="C105" s="62" t="s">
        <v>79</v>
      </c>
      <c r="D105" s="63" t="s">
        <v>505</v>
      </c>
      <c r="E105" s="62" t="s">
        <v>2</v>
      </c>
      <c r="F105" s="20">
        <f t="shared" si="28"/>
        <v>2500000</v>
      </c>
      <c r="G105" s="20">
        <f t="shared" si="28"/>
        <v>0</v>
      </c>
      <c r="H105" s="20">
        <f t="shared" si="28"/>
        <v>0</v>
      </c>
    </row>
    <row r="106" spans="1:8" s="2" customFormat="1" ht="69" customHeight="1" outlineLevel="3" x14ac:dyDescent="0.25">
      <c r="A106" s="61" t="s">
        <v>509</v>
      </c>
      <c r="B106" s="62" t="s">
        <v>57</v>
      </c>
      <c r="C106" s="62" t="s">
        <v>79</v>
      </c>
      <c r="D106" s="63" t="s">
        <v>506</v>
      </c>
      <c r="E106" s="62" t="s">
        <v>2</v>
      </c>
      <c r="F106" s="20">
        <f t="shared" si="28"/>
        <v>2500000</v>
      </c>
      <c r="G106" s="20">
        <f t="shared" si="28"/>
        <v>0</v>
      </c>
      <c r="H106" s="20">
        <f t="shared" si="28"/>
        <v>0</v>
      </c>
    </row>
    <row r="107" spans="1:8" s="2" customFormat="1" ht="75" customHeight="1" outlineLevel="3" x14ac:dyDescent="0.25">
      <c r="A107" s="61" t="s">
        <v>510</v>
      </c>
      <c r="B107" s="62" t="s">
        <v>57</v>
      </c>
      <c r="C107" s="62" t="s">
        <v>79</v>
      </c>
      <c r="D107" s="63" t="s">
        <v>507</v>
      </c>
      <c r="E107" s="62" t="s">
        <v>2</v>
      </c>
      <c r="F107" s="20">
        <f t="shared" si="28"/>
        <v>2500000</v>
      </c>
      <c r="G107" s="20">
        <f t="shared" si="28"/>
        <v>0</v>
      </c>
      <c r="H107" s="20">
        <f t="shared" si="28"/>
        <v>0</v>
      </c>
    </row>
    <row r="108" spans="1:8" s="2" customFormat="1" ht="61.5" customHeight="1" outlineLevel="3" x14ac:dyDescent="0.25">
      <c r="A108" s="61" t="s">
        <v>102</v>
      </c>
      <c r="B108" s="62" t="s">
        <v>57</v>
      </c>
      <c r="C108" s="62" t="s">
        <v>79</v>
      </c>
      <c r="D108" s="63" t="s">
        <v>507</v>
      </c>
      <c r="E108" s="62" t="s">
        <v>82</v>
      </c>
      <c r="F108" s="20">
        <f t="shared" si="28"/>
        <v>2500000</v>
      </c>
      <c r="G108" s="20">
        <f t="shared" si="28"/>
        <v>0</v>
      </c>
      <c r="H108" s="20">
        <f t="shared" si="28"/>
        <v>0</v>
      </c>
    </row>
    <row r="109" spans="1:8" s="2" customFormat="1" ht="112.5" customHeight="1" outlineLevel="3" x14ac:dyDescent="0.25">
      <c r="A109" s="61" t="s">
        <v>485</v>
      </c>
      <c r="B109" s="62" t="s">
        <v>57</v>
      </c>
      <c r="C109" s="62" t="s">
        <v>79</v>
      </c>
      <c r="D109" s="63" t="s">
        <v>507</v>
      </c>
      <c r="E109" s="62" t="s">
        <v>482</v>
      </c>
      <c r="F109" s="59">
        <v>2500000</v>
      </c>
      <c r="G109" s="22">
        <v>0</v>
      </c>
      <c r="H109" s="22">
        <v>0</v>
      </c>
    </row>
    <row r="110" spans="1:8" s="2" customFormat="1" ht="52.5" customHeight="1" outlineLevel="2" x14ac:dyDescent="0.25">
      <c r="A110" s="14" t="s">
        <v>4</v>
      </c>
      <c r="B110" s="12" t="s">
        <v>57</v>
      </c>
      <c r="C110" s="12" t="s">
        <v>79</v>
      </c>
      <c r="D110" s="18" t="s">
        <v>61</v>
      </c>
      <c r="E110" s="12" t="s">
        <v>2</v>
      </c>
      <c r="F110" s="20">
        <f>F111</f>
        <v>114665547</v>
      </c>
      <c r="G110" s="20">
        <f>G111</f>
        <v>100571852</v>
      </c>
      <c r="H110" s="20">
        <f>H111</f>
        <v>100758725</v>
      </c>
    </row>
    <row r="111" spans="1:8" s="2" customFormat="1" ht="53.25" customHeight="1" outlineLevel="2" x14ac:dyDescent="0.25">
      <c r="A111" s="14" t="s">
        <v>62</v>
      </c>
      <c r="B111" s="12" t="s">
        <v>57</v>
      </c>
      <c r="C111" s="12" t="s">
        <v>79</v>
      </c>
      <c r="D111" s="18" t="s">
        <v>63</v>
      </c>
      <c r="E111" s="12" t="s">
        <v>2</v>
      </c>
      <c r="F111" s="20">
        <f>F115+F123+F126+F138+F143+F120+F133+F148+F112</f>
        <v>114665547</v>
      </c>
      <c r="G111" s="20">
        <f t="shared" ref="G111:H111" si="29">G115+G123+G126+G138+G143+G120+G133+G148+G112</f>
        <v>100571852</v>
      </c>
      <c r="H111" s="20">
        <f t="shared" si="29"/>
        <v>100758725</v>
      </c>
    </row>
    <row r="112" spans="1:8" s="2" customFormat="1" ht="46.5" customHeight="1" outlineLevel="2" x14ac:dyDescent="0.25">
      <c r="A112" s="11" t="s">
        <v>337</v>
      </c>
      <c r="B112" s="12" t="s">
        <v>57</v>
      </c>
      <c r="C112" s="12" t="s">
        <v>79</v>
      </c>
      <c r="D112" s="18" t="s">
        <v>78</v>
      </c>
      <c r="E112" s="12" t="s">
        <v>2</v>
      </c>
      <c r="F112" s="20">
        <f>F113</f>
        <v>1532049</v>
      </c>
      <c r="G112" s="20">
        <f t="shared" ref="G112:H112" si="30">G113</f>
        <v>0</v>
      </c>
      <c r="H112" s="20">
        <f t="shared" si="30"/>
        <v>0</v>
      </c>
    </row>
    <row r="113" spans="1:8" s="2" customFormat="1" ht="53.25" customHeight="1" outlineLevel="2" x14ac:dyDescent="0.25">
      <c r="A113" s="34" t="s">
        <v>224</v>
      </c>
      <c r="B113" s="12" t="s">
        <v>57</v>
      </c>
      <c r="C113" s="12" t="s">
        <v>79</v>
      </c>
      <c r="D113" s="18" t="s">
        <v>78</v>
      </c>
      <c r="E113" s="12" t="s">
        <v>72</v>
      </c>
      <c r="F113" s="20">
        <f>F114</f>
        <v>1532049</v>
      </c>
      <c r="G113" s="20">
        <f t="shared" ref="G113:H113" si="31">G114</f>
        <v>0</v>
      </c>
      <c r="H113" s="20">
        <f t="shared" si="31"/>
        <v>0</v>
      </c>
    </row>
    <row r="114" spans="1:8" s="2" customFormat="1" ht="53.25" customHeight="1" outlineLevel="2" x14ac:dyDescent="0.25">
      <c r="A114" s="34" t="s">
        <v>73</v>
      </c>
      <c r="B114" s="12" t="s">
        <v>57</v>
      </c>
      <c r="C114" s="12" t="s">
        <v>79</v>
      </c>
      <c r="D114" s="18" t="s">
        <v>78</v>
      </c>
      <c r="E114" s="12" t="s">
        <v>6</v>
      </c>
      <c r="F114" s="59">
        <v>1532049</v>
      </c>
      <c r="G114" s="22">
        <v>0</v>
      </c>
      <c r="H114" s="22">
        <v>0</v>
      </c>
    </row>
    <row r="115" spans="1:8" s="2" customFormat="1" ht="73.5" customHeight="1" outlineLevel="2" x14ac:dyDescent="0.25">
      <c r="A115" s="11" t="s">
        <v>219</v>
      </c>
      <c r="B115" s="12" t="s">
        <v>57</v>
      </c>
      <c r="C115" s="12" t="s">
        <v>79</v>
      </c>
      <c r="D115" s="18" t="s">
        <v>69</v>
      </c>
      <c r="E115" s="21" t="s">
        <v>2</v>
      </c>
      <c r="F115" s="20">
        <f>F116+F118</f>
        <v>50950600</v>
      </c>
      <c r="G115" s="20">
        <f>G116+G118</f>
        <v>50648000</v>
      </c>
      <c r="H115" s="20">
        <f>H116+H118</f>
        <v>50648000</v>
      </c>
    </row>
    <row r="116" spans="1:8" s="2" customFormat="1" ht="106.5" customHeight="1" outlineLevel="2" x14ac:dyDescent="0.25">
      <c r="A116" s="11" t="s">
        <v>163</v>
      </c>
      <c r="B116" s="12" t="s">
        <v>57</v>
      </c>
      <c r="C116" s="12" t="s">
        <v>79</v>
      </c>
      <c r="D116" s="18" t="s">
        <v>69</v>
      </c>
      <c r="E116" s="21" t="s">
        <v>65</v>
      </c>
      <c r="F116" s="20">
        <f>F117</f>
        <v>50789600</v>
      </c>
      <c r="G116" s="20">
        <f>G117</f>
        <v>50648000</v>
      </c>
      <c r="H116" s="20">
        <f>H117</f>
        <v>50648000</v>
      </c>
    </row>
    <row r="117" spans="1:8" s="2" customFormat="1" ht="53.25" customHeight="1" outlineLevel="2" x14ac:dyDescent="0.25">
      <c r="A117" s="11" t="s">
        <v>164</v>
      </c>
      <c r="B117" s="12" t="s">
        <v>57</v>
      </c>
      <c r="C117" s="12" t="s">
        <v>79</v>
      </c>
      <c r="D117" s="18" t="s">
        <v>69</v>
      </c>
      <c r="E117" s="21" t="s">
        <v>5</v>
      </c>
      <c r="F117" s="22">
        <v>50789600</v>
      </c>
      <c r="G117" s="22">
        <v>50648000</v>
      </c>
      <c r="H117" s="22">
        <v>50648000</v>
      </c>
    </row>
    <row r="118" spans="1:8" s="2" customFormat="1" ht="26.25" customHeight="1" outlineLevel="1" x14ac:dyDescent="0.25">
      <c r="A118" s="14" t="s">
        <v>75</v>
      </c>
      <c r="B118" s="12" t="s">
        <v>57</v>
      </c>
      <c r="C118" s="12" t="s">
        <v>79</v>
      </c>
      <c r="D118" s="18" t="s">
        <v>69</v>
      </c>
      <c r="E118" s="12" t="s">
        <v>76</v>
      </c>
      <c r="F118" s="20">
        <f>F119</f>
        <v>161000</v>
      </c>
      <c r="G118" s="20">
        <f>G119</f>
        <v>0</v>
      </c>
      <c r="H118" s="20">
        <f>H119</f>
        <v>0</v>
      </c>
    </row>
    <row r="119" spans="1:8" s="2" customFormat="1" ht="31.5" customHeight="1" outlineLevel="1" x14ac:dyDescent="0.25">
      <c r="A119" s="11" t="s">
        <v>9</v>
      </c>
      <c r="B119" s="12" t="s">
        <v>57</v>
      </c>
      <c r="C119" s="12" t="s">
        <v>79</v>
      </c>
      <c r="D119" s="18" t="s">
        <v>69</v>
      </c>
      <c r="E119" s="12" t="s">
        <v>10</v>
      </c>
      <c r="F119" s="22">
        <v>161000</v>
      </c>
      <c r="G119" s="22">
        <v>0</v>
      </c>
      <c r="H119" s="22">
        <v>0</v>
      </c>
    </row>
    <row r="120" spans="1:8" s="2" customFormat="1" ht="106.5" customHeight="1" outlineLevel="1" x14ac:dyDescent="0.25">
      <c r="A120" s="11" t="s">
        <v>222</v>
      </c>
      <c r="B120" s="12" t="s">
        <v>57</v>
      </c>
      <c r="C120" s="12" t="s">
        <v>79</v>
      </c>
      <c r="D120" s="18" t="s">
        <v>223</v>
      </c>
      <c r="E120" s="12" t="s">
        <v>2</v>
      </c>
      <c r="F120" s="20">
        <f>F121</f>
        <v>3385370</v>
      </c>
      <c r="G120" s="20">
        <f t="shared" ref="G120:H120" si="32">G121</f>
        <v>3384170</v>
      </c>
      <c r="H120" s="20">
        <f t="shared" si="32"/>
        <v>3384170</v>
      </c>
    </row>
    <row r="121" spans="1:8" s="2" customFormat="1" ht="106.5" customHeight="1" outlineLevel="1" x14ac:dyDescent="0.25">
      <c r="A121" s="11" t="s">
        <v>163</v>
      </c>
      <c r="B121" s="12" t="s">
        <v>57</v>
      </c>
      <c r="C121" s="12" t="s">
        <v>79</v>
      </c>
      <c r="D121" s="18" t="s">
        <v>223</v>
      </c>
      <c r="E121" s="12" t="s">
        <v>65</v>
      </c>
      <c r="F121" s="20">
        <f>F122</f>
        <v>3385370</v>
      </c>
      <c r="G121" s="20">
        <f t="shared" ref="G121:H121" si="33">G122</f>
        <v>3384170</v>
      </c>
      <c r="H121" s="20">
        <f t="shared" si="33"/>
        <v>3384170</v>
      </c>
    </row>
    <row r="122" spans="1:8" s="2" customFormat="1" ht="52.5" customHeight="1" outlineLevel="1" x14ac:dyDescent="0.25">
      <c r="A122" s="11" t="s">
        <v>164</v>
      </c>
      <c r="B122" s="12" t="s">
        <v>57</v>
      </c>
      <c r="C122" s="12" t="s">
        <v>79</v>
      </c>
      <c r="D122" s="18" t="s">
        <v>223</v>
      </c>
      <c r="E122" s="12" t="s">
        <v>5</v>
      </c>
      <c r="F122" s="22">
        <v>3385370</v>
      </c>
      <c r="G122" s="22">
        <v>3384170</v>
      </c>
      <c r="H122" s="22">
        <v>3384170</v>
      </c>
    </row>
    <row r="123" spans="1:8" s="2" customFormat="1" ht="42.75" customHeight="1" outlineLevel="1" x14ac:dyDescent="0.25">
      <c r="A123" s="11" t="s">
        <v>18</v>
      </c>
      <c r="B123" s="12" t="s">
        <v>57</v>
      </c>
      <c r="C123" s="12" t="s">
        <v>79</v>
      </c>
      <c r="D123" s="18" t="s">
        <v>86</v>
      </c>
      <c r="E123" s="12" t="s">
        <v>2</v>
      </c>
      <c r="F123" s="20">
        <f>F124</f>
        <v>2154869</v>
      </c>
      <c r="G123" s="20">
        <f t="shared" ref="G123:H123" si="34">G124</f>
        <v>2154869</v>
      </c>
      <c r="H123" s="20">
        <f t="shared" si="34"/>
        <v>2154869</v>
      </c>
    </row>
    <row r="124" spans="1:8" s="2" customFormat="1" ht="102.75" customHeight="1" outlineLevel="1" x14ac:dyDescent="0.25">
      <c r="A124" s="11" t="s">
        <v>163</v>
      </c>
      <c r="B124" s="12" t="s">
        <v>57</v>
      </c>
      <c r="C124" s="12" t="s">
        <v>79</v>
      </c>
      <c r="D124" s="18" t="s">
        <v>86</v>
      </c>
      <c r="E124" s="12" t="s">
        <v>65</v>
      </c>
      <c r="F124" s="20">
        <f>F125</f>
        <v>2154869</v>
      </c>
      <c r="G124" s="20">
        <f t="shared" ref="G124:H124" si="35">G125</f>
        <v>2154869</v>
      </c>
      <c r="H124" s="20">
        <f t="shared" si="35"/>
        <v>2154869</v>
      </c>
    </row>
    <row r="125" spans="1:8" s="2" customFormat="1" ht="54" customHeight="1" outlineLevel="1" x14ac:dyDescent="0.25">
      <c r="A125" s="11" t="s">
        <v>164</v>
      </c>
      <c r="B125" s="12" t="s">
        <v>57</v>
      </c>
      <c r="C125" s="12" t="s">
        <v>79</v>
      </c>
      <c r="D125" s="18" t="s">
        <v>86</v>
      </c>
      <c r="E125" s="12" t="s">
        <v>5</v>
      </c>
      <c r="F125" s="22">
        <v>2154869</v>
      </c>
      <c r="G125" s="22">
        <v>2154869</v>
      </c>
      <c r="H125" s="22">
        <v>2154869</v>
      </c>
    </row>
    <row r="126" spans="1:8" s="2" customFormat="1" ht="85.5" customHeight="1" outlineLevel="4" x14ac:dyDescent="0.25">
      <c r="A126" s="11" t="s">
        <v>307</v>
      </c>
      <c r="B126" s="12" t="s">
        <v>57</v>
      </c>
      <c r="C126" s="12" t="s">
        <v>79</v>
      </c>
      <c r="D126" s="18" t="s">
        <v>85</v>
      </c>
      <c r="E126" s="21" t="s">
        <v>2</v>
      </c>
      <c r="F126" s="20">
        <f>F127+F129+F131</f>
        <v>52100944</v>
      </c>
      <c r="G126" s="20">
        <f>G127+G129+G131</f>
        <v>39648025</v>
      </c>
      <c r="H126" s="20">
        <f>H127+H129+H131</f>
        <v>39648025</v>
      </c>
    </row>
    <row r="127" spans="1:8" s="2" customFormat="1" ht="108.75" customHeight="1" outlineLevel="4" x14ac:dyDescent="0.25">
      <c r="A127" s="11" t="s">
        <v>163</v>
      </c>
      <c r="B127" s="12" t="s">
        <v>57</v>
      </c>
      <c r="C127" s="12" t="s">
        <v>79</v>
      </c>
      <c r="D127" s="18" t="s">
        <v>85</v>
      </c>
      <c r="E127" s="12" t="s">
        <v>65</v>
      </c>
      <c r="F127" s="20">
        <f>F128</f>
        <v>35544390</v>
      </c>
      <c r="G127" s="20">
        <f t="shared" ref="G127:H127" si="36">G128</f>
        <v>35528390</v>
      </c>
      <c r="H127" s="20">
        <f t="shared" si="36"/>
        <v>35528390</v>
      </c>
    </row>
    <row r="128" spans="1:8" s="2" customFormat="1" ht="33" customHeight="1" outlineLevel="4" x14ac:dyDescent="0.25">
      <c r="A128" s="11" t="s">
        <v>16</v>
      </c>
      <c r="B128" s="12" t="s">
        <v>57</v>
      </c>
      <c r="C128" s="12" t="s">
        <v>79</v>
      </c>
      <c r="D128" s="18" t="s">
        <v>85</v>
      </c>
      <c r="E128" s="12" t="s">
        <v>17</v>
      </c>
      <c r="F128" s="22">
        <v>35544390</v>
      </c>
      <c r="G128" s="22">
        <v>35528390</v>
      </c>
      <c r="H128" s="22">
        <v>35528390</v>
      </c>
    </row>
    <row r="129" spans="1:8" s="2" customFormat="1" ht="38.25" customHeight="1" outlineLevel="4" x14ac:dyDescent="0.25">
      <c r="A129" s="11" t="s">
        <v>220</v>
      </c>
      <c r="B129" s="12" t="s">
        <v>57</v>
      </c>
      <c r="C129" s="12" t="s">
        <v>79</v>
      </c>
      <c r="D129" s="18" t="s">
        <v>85</v>
      </c>
      <c r="E129" s="12" t="s">
        <v>72</v>
      </c>
      <c r="F129" s="20">
        <f>F130</f>
        <v>16266554</v>
      </c>
      <c r="G129" s="20">
        <f t="shared" ref="G129:H129" si="37">G130</f>
        <v>4119635</v>
      </c>
      <c r="H129" s="20">
        <f t="shared" si="37"/>
        <v>4119635</v>
      </c>
    </row>
    <row r="130" spans="1:8" s="2" customFormat="1" ht="54.75" customHeight="1" outlineLevel="4" x14ac:dyDescent="0.25">
      <c r="A130" s="11" t="s">
        <v>73</v>
      </c>
      <c r="B130" s="12" t="s">
        <v>57</v>
      </c>
      <c r="C130" s="12" t="s">
        <v>79</v>
      </c>
      <c r="D130" s="18" t="s">
        <v>85</v>
      </c>
      <c r="E130" s="12" t="s">
        <v>6</v>
      </c>
      <c r="F130" s="22">
        <v>16266554</v>
      </c>
      <c r="G130" s="22">
        <v>4119635</v>
      </c>
      <c r="H130" s="22">
        <v>4119635</v>
      </c>
    </row>
    <row r="131" spans="1:8" s="2" customFormat="1" ht="24.75" customHeight="1" outlineLevel="4" x14ac:dyDescent="0.25">
      <c r="A131" s="14" t="s">
        <v>75</v>
      </c>
      <c r="B131" s="12" t="s">
        <v>57</v>
      </c>
      <c r="C131" s="12" t="s">
        <v>79</v>
      </c>
      <c r="D131" s="18" t="s">
        <v>85</v>
      </c>
      <c r="E131" s="12" t="s">
        <v>76</v>
      </c>
      <c r="F131" s="20">
        <f>F132</f>
        <v>290000</v>
      </c>
      <c r="G131" s="20">
        <f t="shared" ref="G131:H131" si="38">G132</f>
        <v>0</v>
      </c>
      <c r="H131" s="20">
        <f t="shared" si="38"/>
        <v>0</v>
      </c>
    </row>
    <row r="132" spans="1:8" s="2" customFormat="1" ht="26.25" customHeight="1" outlineLevel="4" x14ac:dyDescent="0.25">
      <c r="A132" s="11" t="s">
        <v>9</v>
      </c>
      <c r="B132" s="12" t="s">
        <v>57</v>
      </c>
      <c r="C132" s="12" t="s">
        <v>79</v>
      </c>
      <c r="D132" s="18" t="s">
        <v>85</v>
      </c>
      <c r="E132" s="12" t="s">
        <v>10</v>
      </c>
      <c r="F132" s="22">
        <v>290000</v>
      </c>
      <c r="G132" s="22">
        <v>0</v>
      </c>
      <c r="H132" s="22">
        <v>0</v>
      </c>
    </row>
    <row r="133" spans="1:8" s="2" customFormat="1" ht="58.5" customHeight="1" outlineLevel="4" x14ac:dyDescent="0.25">
      <c r="A133" s="11" t="s">
        <v>228</v>
      </c>
      <c r="B133" s="12" t="s">
        <v>57</v>
      </c>
      <c r="C133" s="12" t="s">
        <v>79</v>
      </c>
      <c r="D133" s="18" t="s">
        <v>232</v>
      </c>
      <c r="E133" s="21" t="s">
        <v>2</v>
      </c>
      <c r="F133" s="20">
        <f>F134+F136</f>
        <v>1723377</v>
      </c>
      <c r="G133" s="20">
        <f>G134+G136</f>
        <v>1798370</v>
      </c>
      <c r="H133" s="20">
        <f>H134+H136</f>
        <v>1870305</v>
      </c>
    </row>
    <row r="134" spans="1:8" s="2" customFormat="1" ht="109.5" customHeight="1" outlineLevel="4" x14ac:dyDescent="0.25">
      <c r="A134" s="31" t="s">
        <v>163</v>
      </c>
      <c r="B134" s="12" t="s">
        <v>57</v>
      </c>
      <c r="C134" s="12" t="s">
        <v>79</v>
      </c>
      <c r="D134" s="18" t="s">
        <v>232</v>
      </c>
      <c r="E134" s="21" t="s">
        <v>65</v>
      </c>
      <c r="F134" s="20">
        <f>F135</f>
        <v>1713377</v>
      </c>
      <c r="G134" s="20">
        <f t="shared" ref="G134:H134" si="39">G135</f>
        <v>1788370</v>
      </c>
      <c r="H134" s="20">
        <f t="shared" si="39"/>
        <v>1860305</v>
      </c>
    </row>
    <row r="135" spans="1:8" s="2" customFormat="1" ht="51.75" customHeight="1" outlineLevel="4" x14ac:dyDescent="0.25">
      <c r="A135" s="31" t="s">
        <v>229</v>
      </c>
      <c r="B135" s="12" t="s">
        <v>57</v>
      </c>
      <c r="C135" s="12" t="s">
        <v>79</v>
      </c>
      <c r="D135" s="18" t="s">
        <v>232</v>
      </c>
      <c r="E135" s="21" t="s">
        <v>5</v>
      </c>
      <c r="F135" s="22">
        <v>1713377</v>
      </c>
      <c r="G135" s="22">
        <v>1788370</v>
      </c>
      <c r="H135" s="22">
        <v>1860305</v>
      </c>
    </row>
    <row r="136" spans="1:8" s="2" customFormat="1" ht="46.5" customHeight="1" outlineLevel="4" x14ac:dyDescent="0.25">
      <c r="A136" s="11" t="s">
        <v>220</v>
      </c>
      <c r="B136" s="12" t="s">
        <v>57</v>
      </c>
      <c r="C136" s="12" t="s">
        <v>79</v>
      </c>
      <c r="D136" s="18" t="s">
        <v>232</v>
      </c>
      <c r="E136" s="21" t="s">
        <v>72</v>
      </c>
      <c r="F136" s="20">
        <f>F137</f>
        <v>10000</v>
      </c>
      <c r="G136" s="20">
        <f t="shared" ref="G136:H136" si="40">G137</f>
        <v>10000</v>
      </c>
      <c r="H136" s="20">
        <f t="shared" si="40"/>
        <v>10000</v>
      </c>
    </row>
    <row r="137" spans="1:8" s="2" customFormat="1" ht="55.5" customHeight="1" outlineLevel="4" x14ac:dyDescent="0.25">
      <c r="A137" s="11" t="s">
        <v>73</v>
      </c>
      <c r="B137" s="12" t="s">
        <v>57</v>
      </c>
      <c r="C137" s="12" t="s">
        <v>79</v>
      </c>
      <c r="D137" s="18" t="s">
        <v>232</v>
      </c>
      <c r="E137" s="21" t="s">
        <v>6</v>
      </c>
      <c r="F137" s="22">
        <v>10000</v>
      </c>
      <c r="G137" s="22">
        <v>10000</v>
      </c>
      <c r="H137" s="22">
        <v>10000</v>
      </c>
    </row>
    <row r="138" spans="1:8" s="2" customFormat="1" ht="54" customHeight="1" outlineLevel="4" x14ac:dyDescent="0.25">
      <c r="A138" s="11" t="s">
        <v>230</v>
      </c>
      <c r="B138" s="12" t="s">
        <v>57</v>
      </c>
      <c r="C138" s="12" t="s">
        <v>79</v>
      </c>
      <c r="D138" s="18" t="s">
        <v>233</v>
      </c>
      <c r="E138" s="21" t="s">
        <v>2</v>
      </c>
      <c r="F138" s="20">
        <f>F139+F141</f>
        <v>1228233</v>
      </c>
      <c r="G138" s="20">
        <f t="shared" ref="G138:H138" si="41">G139+G141</f>
        <v>1281666</v>
      </c>
      <c r="H138" s="20">
        <f t="shared" si="41"/>
        <v>1332933</v>
      </c>
    </row>
    <row r="139" spans="1:8" s="2" customFormat="1" ht="72.75" customHeight="1" outlineLevel="4" x14ac:dyDescent="0.25">
      <c r="A139" s="31" t="s">
        <v>231</v>
      </c>
      <c r="B139" s="12" t="s">
        <v>57</v>
      </c>
      <c r="C139" s="12" t="s">
        <v>79</v>
      </c>
      <c r="D139" s="18" t="s">
        <v>233</v>
      </c>
      <c r="E139" s="21" t="s">
        <v>65</v>
      </c>
      <c r="F139" s="20">
        <f>F140</f>
        <v>1218233</v>
      </c>
      <c r="G139" s="20">
        <f>G140</f>
        <v>1271666</v>
      </c>
      <c r="H139" s="20">
        <f>H140</f>
        <v>1322933</v>
      </c>
    </row>
    <row r="140" spans="1:8" s="2" customFormat="1" ht="54" customHeight="1" outlineLevel="4" x14ac:dyDescent="0.25">
      <c r="A140" s="31" t="s">
        <v>229</v>
      </c>
      <c r="B140" s="12" t="s">
        <v>57</v>
      </c>
      <c r="C140" s="12" t="s">
        <v>79</v>
      </c>
      <c r="D140" s="18" t="s">
        <v>233</v>
      </c>
      <c r="E140" s="21" t="s">
        <v>5</v>
      </c>
      <c r="F140" s="22">
        <v>1218233</v>
      </c>
      <c r="G140" s="22">
        <v>1271666</v>
      </c>
      <c r="H140" s="22">
        <v>1322933</v>
      </c>
    </row>
    <row r="141" spans="1:8" s="2" customFormat="1" ht="54" customHeight="1" outlineLevel="4" x14ac:dyDescent="0.25">
      <c r="A141" s="11" t="s">
        <v>220</v>
      </c>
      <c r="B141" s="12" t="s">
        <v>57</v>
      </c>
      <c r="C141" s="12" t="s">
        <v>79</v>
      </c>
      <c r="D141" s="18" t="s">
        <v>233</v>
      </c>
      <c r="E141" s="21" t="s">
        <v>72</v>
      </c>
      <c r="F141" s="20">
        <f>F142</f>
        <v>10000</v>
      </c>
      <c r="G141" s="20">
        <f t="shared" ref="G141:H141" si="42">G142</f>
        <v>10000</v>
      </c>
      <c r="H141" s="20">
        <f t="shared" si="42"/>
        <v>10000</v>
      </c>
    </row>
    <row r="142" spans="1:8" s="2" customFormat="1" ht="54" customHeight="1" outlineLevel="4" x14ac:dyDescent="0.25">
      <c r="A142" s="11" t="s">
        <v>73</v>
      </c>
      <c r="B142" s="12" t="s">
        <v>57</v>
      </c>
      <c r="C142" s="12" t="s">
        <v>79</v>
      </c>
      <c r="D142" s="18" t="s">
        <v>233</v>
      </c>
      <c r="E142" s="21" t="s">
        <v>6</v>
      </c>
      <c r="F142" s="22">
        <v>10000</v>
      </c>
      <c r="G142" s="22">
        <v>10000</v>
      </c>
      <c r="H142" s="22">
        <v>10000</v>
      </c>
    </row>
    <row r="143" spans="1:8" s="2" customFormat="1" ht="90.75" customHeight="1" outlineLevel="4" x14ac:dyDescent="0.25">
      <c r="A143" s="11" t="s">
        <v>15</v>
      </c>
      <c r="B143" s="12" t="s">
        <v>57</v>
      </c>
      <c r="C143" s="12" t="s">
        <v>79</v>
      </c>
      <c r="D143" s="18" t="s">
        <v>87</v>
      </c>
      <c r="E143" s="12" t="s">
        <v>2</v>
      </c>
      <c r="F143" s="20">
        <f>F144+F146</f>
        <v>1220949</v>
      </c>
      <c r="G143" s="20">
        <f>G144+G146</f>
        <v>1271464</v>
      </c>
      <c r="H143" s="20">
        <f>H144+H146</f>
        <v>1319723</v>
      </c>
    </row>
    <row r="144" spans="1:8" s="2" customFormat="1" ht="101.25" customHeight="1" outlineLevel="4" x14ac:dyDescent="0.25">
      <c r="A144" s="11" t="s">
        <v>163</v>
      </c>
      <c r="B144" s="12" t="s">
        <v>57</v>
      </c>
      <c r="C144" s="12" t="s">
        <v>79</v>
      </c>
      <c r="D144" s="18" t="s">
        <v>87</v>
      </c>
      <c r="E144" s="21" t="s">
        <v>65</v>
      </c>
      <c r="F144" s="20">
        <f>F145</f>
        <v>1059205</v>
      </c>
      <c r="G144" s="20">
        <f>G145</f>
        <v>1101630</v>
      </c>
      <c r="H144" s="20">
        <f>H145</f>
        <v>1142430</v>
      </c>
    </row>
    <row r="145" spans="1:8" s="2" customFormat="1" ht="51" customHeight="1" outlineLevel="4" x14ac:dyDescent="0.25">
      <c r="A145" s="11" t="s">
        <v>164</v>
      </c>
      <c r="B145" s="12" t="s">
        <v>57</v>
      </c>
      <c r="C145" s="12" t="s">
        <v>79</v>
      </c>
      <c r="D145" s="18" t="s">
        <v>87</v>
      </c>
      <c r="E145" s="21" t="s">
        <v>5</v>
      </c>
      <c r="F145" s="22">
        <v>1059205</v>
      </c>
      <c r="G145" s="22">
        <v>1101630</v>
      </c>
      <c r="H145" s="22">
        <v>1142430</v>
      </c>
    </row>
    <row r="146" spans="1:8" s="2" customFormat="1" ht="39.75" customHeight="1" outlineLevel="4" x14ac:dyDescent="0.25">
      <c r="A146" s="11" t="s">
        <v>220</v>
      </c>
      <c r="B146" s="12" t="s">
        <v>57</v>
      </c>
      <c r="C146" s="12" t="s">
        <v>79</v>
      </c>
      <c r="D146" s="18" t="s">
        <v>87</v>
      </c>
      <c r="E146" s="21" t="s">
        <v>72</v>
      </c>
      <c r="F146" s="20">
        <f>F147</f>
        <v>161744</v>
      </c>
      <c r="G146" s="20">
        <f>G147</f>
        <v>169834</v>
      </c>
      <c r="H146" s="20">
        <f>H147</f>
        <v>177293</v>
      </c>
    </row>
    <row r="147" spans="1:8" s="2" customFormat="1" ht="58.5" customHeight="1" outlineLevel="4" x14ac:dyDescent="0.25">
      <c r="A147" s="11" t="s">
        <v>73</v>
      </c>
      <c r="B147" s="12" t="s">
        <v>57</v>
      </c>
      <c r="C147" s="12" t="s">
        <v>79</v>
      </c>
      <c r="D147" s="18" t="s">
        <v>87</v>
      </c>
      <c r="E147" s="21" t="s">
        <v>6</v>
      </c>
      <c r="F147" s="22">
        <v>161744</v>
      </c>
      <c r="G147" s="22">
        <v>169834</v>
      </c>
      <c r="H147" s="22">
        <v>177293</v>
      </c>
    </row>
    <row r="148" spans="1:8" s="2" customFormat="1" ht="91.5" customHeight="1" outlineLevel="4" x14ac:dyDescent="0.25">
      <c r="A148" s="34" t="s">
        <v>258</v>
      </c>
      <c r="B148" s="15" t="s">
        <v>57</v>
      </c>
      <c r="C148" s="15" t="s">
        <v>79</v>
      </c>
      <c r="D148" s="25" t="s">
        <v>260</v>
      </c>
      <c r="E148" s="15" t="s">
        <v>2</v>
      </c>
      <c r="F148" s="20">
        <f>F149+F151</f>
        <v>369156</v>
      </c>
      <c r="G148" s="20">
        <f t="shared" ref="G148:H148" si="43">G149+G151</f>
        <v>385288</v>
      </c>
      <c r="H148" s="20">
        <f t="shared" si="43"/>
        <v>400700</v>
      </c>
    </row>
    <row r="149" spans="1:8" s="2" customFormat="1" ht="106.5" customHeight="1" outlineLevel="4" x14ac:dyDescent="0.25">
      <c r="A149" s="34" t="s">
        <v>163</v>
      </c>
      <c r="B149" s="15" t="s">
        <v>57</v>
      </c>
      <c r="C149" s="15" t="s">
        <v>79</v>
      </c>
      <c r="D149" s="25" t="s">
        <v>260</v>
      </c>
      <c r="E149" s="36" t="s">
        <v>65</v>
      </c>
      <c r="F149" s="20">
        <f>F150</f>
        <v>289156</v>
      </c>
      <c r="G149" s="20">
        <f>G150</f>
        <v>385288</v>
      </c>
      <c r="H149" s="20">
        <f>H150</f>
        <v>400700</v>
      </c>
    </row>
    <row r="150" spans="1:8" s="2" customFormat="1" ht="59.25" customHeight="1" outlineLevel="4" x14ac:dyDescent="0.25">
      <c r="A150" s="34" t="s">
        <v>259</v>
      </c>
      <c r="B150" s="15" t="s">
        <v>57</v>
      </c>
      <c r="C150" s="15" t="s">
        <v>79</v>
      </c>
      <c r="D150" s="25" t="s">
        <v>260</v>
      </c>
      <c r="E150" s="36" t="s">
        <v>5</v>
      </c>
      <c r="F150" s="22">
        <v>289156</v>
      </c>
      <c r="G150" s="22">
        <v>385288</v>
      </c>
      <c r="H150" s="22">
        <v>400700</v>
      </c>
    </row>
    <row r="151" spans="1:8" s="2" customFormat="1" ht="49.5" customHeight="1" outlineLevel="4" x14ac:dyDescent="0.25">
      <c r="A151" s="32" t="s">
        <v>257</v>
      </c>
      <c r="B151" s="15" t="s">
        <v>57</v>
      </c>
      <c r="C151" s="15" t="s">
        <v>79</v>
      </c>
      <c r="D151" s="25" t="s">
        <v>260</v>
      </c>
      <c r="E151" s="36" t="s">
        <v>72</v>
      </c>
      <c r="F151" s="20">
        <f>F152</f>
        <v>80000</v>
      </c>
      <c r="G151" s="20">
        <f>G152</f>
        <v>0</v>
      </c>
      <c r="H151" s="20">
        <f>H152</f>
        <v>0</v>
      </c>
    </row>
    <row r="152" spans="1:8" s="2" customFormat="1" ht="59.25" customHeight="1" outlineLevel="4" x14ac:dyDescent="0.25">
      <c r="A152" s="32" t="s">
        <v>73</v>
      </c>
      <c r="B152" s="15" t="s">
        <v>57</v>
      </c>
      <c r="C152" s="15" t="s">
        <v>79</v>
      </c>
      <c r="D152" s="25" t="s">
        <v>260</v>
      </c>
      <c r="E152" s="36" t="s">
        <v>6</v>
      </c>
      <c r="F152" s="22">
        <v>80000</v>
      </c>
      <c r="G152" s="22">
        <v>0</v>
      </c>
      <c r="H152" s="22">
        <v>0</v>
      </c>
    </row>
    <row r="153" spans="1:8" s="2" customFormat="1" ht="26.25" customHeight="1" outlineLevel="4" x14ac:dyDescent="0.25">
      <c r="A153" s="11" t="s">
        <v>212</v>
      </c>
      <c r="B153" s="15" t="s">
        <v>60</v>
      </c>
      <c r="C153" s="15" t="s">
        <v>58</v>
      </c>
      <c r="D153" s="25" t="s">
        <v>59</v>
      </c>
      <c r="E153" s="36" t="s">
        <v>2</v>
      </c>
      <c r="F153" s="20">
        <f t="shared" ref="F153:H158" si="44">F154</f>
        <v>638076</v>
      </c>
      <c r="G153" s="20">
        <f t="shared" si="44"/>
        <v>697608</v>
      </c>
      <c r="H153" s="20">
        <f t="shared" si="44"/>
        <v>722520</v>
      </c>
    </row>
    <row r="154" spans="1:8" s="2" customFormat="1" ht="40.5" customHeight="1" outlineLevel="4" x14ac:dyDescent="0.25">
      <c r="A154" s="11" t="s">
        <v>213</v>
      </c>
      <c r="B154" s="12" t="s">
        <v>60</v>
      </c>
      <c r="C154" s="12" t="s">
        <v>67</v>
      </c>
      <c r="D154" s="18" t="s">
        <v>59</v>
      </c>
      <c r="E154" s="21" t="s">
        <v>2</v>
      </c>
      <c r="F154" s="20">
        <f t="shared" si="44"/>
        <v>638076</v>
      </c>
      <c r="G154" s="20">
        <f t="shared" si="44"/>
        <v>697608</v>
      </c>
      <c r="H154" s="20">
        <f t="shared" si="44"/>
        <v>722520</v>
      </c>
    </row>
    <row r="155" spans="1:8" s="2" customFormat="1" ht="54" customHeight="1" outlineLevel="4" x14ac:dyDescent="0.25">
      <c r="A155" s="37" t="s">
        <v>4</v>
      </c>
      <c r="B155" s="12" t="s">
        <v>60</v>
      </c>
      <c r="C155" s="12" t="s">
        <v>67</v>
      </c>
      <c r="D155" s="18" t="s">
        <v>61</v>
      </c>
      <c r="E155" s="12" t="s">
        <v>2</v>
      </c>
      <c r="F155" s="20">
        <f t="shared" si="44"/>
        <v>638076</v>
      </c>
      <c r="G155" s="20">
        <f t="shared" si="44"/>
        <v>697608</v>
      </c>
      <c r="H155" s="20">
        <f t="shared" si="44"/>
        <v>722520</v>
      </c>
    </row>
    <row r="156" spans="1:8" s="2" customFormat="1" ht="57.75" customHeight="1" outlineLevel="4" x14ac:dyDescent="0.25">
      <c r="A156" s="37" t="s">
        <v>62</v>
      </c>
      <c r="B156" s="12" t="s">
        <v>60</v>
      </c>
      <c r="C156" s="12" t="s">
        <v>67</v>
      </c>
      <c r="D156" s="18" t="s">
        <v>63</v>
      </c>
      <c r="E156" s="12" t="s">
        <v>2</v>
      </c>
      <c r="F156" s="20">
        <f t="shared" si="44"/>
        <v>638076</v>
      </c>
      <c r="G156" s="20">
        <f t="shared" si="44"/>
        <v>697608</v>
      </c>
      <c r="H156" s="20">
        <f t="shared" si="44"/>
        <v>722520</v>
      </c>
    </row>
    <row r="157" spans="1:8" s="2" customFormat="1" ht="54.75" customHeight="1" outlineLevel="4" x14ac:dyDescent="0.25">
      <c r="A157" s="11" t="s">
        <v>214</v>
      </c>
      <c r="B157" s="12" t="s">
        <v>60</v>
      </c>
      <c r="C157" s="12" t="s">
        <v>67</v>
      </c>
      <c r="D157" s="18" t="s">
        <v>215</v>
      </c>
      <c r="E157" s="21" t="s">
        <v>2</v>
      </c>
      <c r="F157" s="20">
        <f>F158+F160</f>
        <v>638076</v>
      </c>
      <c r="G157" s="20">
        <f t="shared" ref="G157:H157" si="45">G158+G160</f>
        <v>697608</v>
      </c>
      <c r="H157" s="20">
        <f t="shared" si="45"/>
        <v>722520</v>
      </c>
    </row>
    <row r="158" spans="1:8" s="2" customFormat="1" ht="111" customHeight="1" outlineLevel="4" x14ac:dyDescent="0.25">
      <c r="A158" s="11" t="s">
        <v>163</v>
      </c>
      <c r="B158" s="12" t="s">
        <v>60</v>
      </c>
      <c r="C158" s="12" t="s">
        <v>67</v>
      </c>
      <c r="D158" s="18" t="s">
        <v>215</v>
      </c>
      <c r="E158" s="21" t="s">
        <v>65</v>
      </c>
      <c r="F158" s="20">
        <f t="shared" si="44"/>
        <v>588076</v>
      </c>
      <c r="G158" s="20">
        <f t="shared" si="44"/>
        <v>697608</v>
      </c>
      <c r="H158" s="20">
        <f t="shared" si="44"/>
        <v>722520</v>
      </c>
    </row>
    <row r="159" spans="1:8" s="2" customFormat="1" ht="54.75" customHeight="1" outlineLevel="4" x14ac:dyDescent="0.25">
      <c r="A159" s="11" t="s">
        <v>164</v>
      </c>
      <c r="B159" s="12" t="s">
        <v>60</v>
      </c>
      <c r="C159" s="12" t="s">
        <v>67</v>
      </c>
      <c r="D159" s="18" t="s">
        <v>215</v>
      </c>
      <c r="E159" s="21" t="s">
        <v>5</v>
      </c>
      <c r="F159" s="22">
        <v>588076</v>
      </c>
      <c r="G159" s="22">
        <v>697608</v>
      </c>
      <c r="H159" s="22">
        <v>722520</v>
      </c>
    </row>
    <row r="160" spans="1:8" s="2" customFormat="1" ht="48" customHeight="1" outlineLevel="4" x14ac:dyDescent="0.25">
      <c r="A160" s="11" t="s">
        <v>220</v>
      </c>
      <c r="B160" s="12" t="s">
        <v>60</v>
      </c>
      <c r="C160" s="12" t="s">
        <v>67</v>
      </c>
      <c r="D160" s="18" t="s">
        <v>215</v>
      </c>
      <c r="E160" s="21" t="s">
        <v>72</v>
      </c>
      <c r="F160" s="20">
        <f>F161</f>
        <v>50000</v>
      </c>
      <c r="G160" s="20">
        <f t="shared" ref="G160:H160" si="46">G161</f>
        <v>0</v>
      </c>
      <c r="H160" s="20">
        <f t="shared" si="46"/>
        <v>0</v>
      </c>
    </row>
    <row r="161" spans="1:9" s="2" customFormat="1" ht="57" customHeight="1" outlineLevel="4" x14ac:dyDescent="0.25">
      <c r="A161" s="32" t="s">
        <v>73</v>
      </c>
      <c r="B161" s="12" t="s">
        <v>60</v>
      </c>
      <c r="C161" s="12" t="s">
        <v>67</v>
      </c>
      <c r="D161" s="18" t="s">
        <v>215</v>
      </c>
      <c r="E161" s="21" t="s">
        <v>6</v>
      </c>
      <c r="F161" s="22">
        <v>50000</v>
      </c>
      <c r="G161" s="22">
        <v>0</v>
      </c>
      <c r="H161" s="22">
        <v>0</v>
      </c>
    </row>
    <row r="162" spans="1:9" s="2" customFormat="1" ht="59.25" customHeight="1" outlineLevel="4" x14ac:dyDescent="0.25">
      <c r="A162" s="32" t="s">
        <v>316</v>
      </c>
      <c r="B162" s="44" t="s">
        <v>67</v>
      </c>
      <c r="C162" s="25" t="s">
        <v>58</v>
      </c>
      <c r="D162" s="25" t="s">
        <v>59</v>
      </c>
      <c r="E162" s="25" t="s">
        <v>2</v>
      </c>
      <c r="F162" s="23">
        <f t="shared" ref="F162:F167" si="47">F163</f>
        <v>2100000</v>
      </c>
      <c r="G162" s="23">
        <f t="shared" ref="G162:H165" si="48">G163</f>
        <v>0</v>
      </c>
      <c r="H162" s="23">
        <f t="shared" si="48"/>
        <v>0</v>
      </c>
    </row>
    <row r="163" spans="1:9" s="2" customFormat="1" ht="74.25" customHeight="1" outlineLevel="4" x14ac:dyDescent="0.25">
      <c r="A163" s="32" t="s">
        <v>317</v>
      </c>
      <c r="B163" s="44" t="s">
        <v>67</v>
      </c>
      <c r="C163" s="25" t="s">
        <v>128</v>
      </c>
      <c r="D163" s="25" t="s">
        <v>59</v>
      </c>
      <c r="E163" s="25" t="s">
        <v>2</v>
      </c>
      <c r="F163" s="23">
        <f>F164</f>
        <v>2100000</v>
      </c>
      <c r="G163" s="23">
        <f>G164</f>
        <v>0</v>
      </c>
      <c r="H163" s="23">
        <f>H164</f>
        <v>0</v>
      </c>
    </row>
    <row r="164" spans="1:9" s="2" customFormat="1" ht="83.25" customHeight="1" outlineLevel="4" x14ac:dyDescent="0.25">
      <c r="A164" s="35" t="s">
        <v>190</v>
      </c>
      <c r="B164" s="44" t="s">
        <v>67</v>
      </c>
      <c r="C164" s="25" t="s">
        <v>128</v>
      </c>
      <c r="D164" s="25" t="s">
        <v>178</v>
      </c>
      <c r="E164" s="25" t="s">
        <v>2</v>
      </c>
      <c r="F164" s="23">
        <f t="shared" si="47"/>
        <v>2100000</v>
      </c>
      <c r="G164" s="23">
        <f t="shared" si="48"/>
        <v>0</v>
      </c>
      <c r="H164" s="23">
        <f t="shared" si="48"/>
        <v>0</v>
      </c>
    </row>
    <row r="165" spans="1:9" s="2" customFormat="1" ht="73.5" customHeight="1" outlineLevel="4" x14ac:dyDescent="0.25">
      <c r="A165" s="35" t="s">
        <v>343</v>
      </c>
      <c r="B165" s="44" t="s">
        <v>67</v>
      </c>
      <c r="C165" s="25" t="s">
        <v>128</v>
      </c>
      <c r="D165" s="25" t="s">
        <v>318</v>
      </c>
      <c r="E165" s="25" t="s">
        <v>2</v>
      </c>
      <c r="F165" s="23">
        <f t="shared" si="47"/>
        <v>2100000</v>
      </c>
      <c r="G165" s="23">
        <f t="shared" si="48"/>
        <v>0</v>
      </c>
      <c r="H165" s="23">
        <f t="shared" si="48"/>
        <v>0</v>
      </c>
    </row>
    <row r="166" spans="1:9" s="2" customFormat="1" ht="72.75" customHeight="1" outlineLevel="4" x14ac:dyDescent="0.25">
      <c r="A166" s="35" t="s">
        <v>364</v>
      </c>
      <c r="B166" s="44" t="s">
        <v>67</v>
      </c>
      <c r="C166" s="25" t="s">
        <v>128</v>
      </c>
      <c r="D166" s="25" t="s">
        <v>179</v>
      </c>
      <c r="E166" s="25" t="s">
        <v>2</v>
      </c>
      <c r="F166" s="23">
        <f t="shared" si="47"/>
        <v>2100000</v>
      </c>
      <c r="G166" s="23">
        <f t="shared" ref="G166:H167" si="49">G167</f>
        <v>0</v>
      </c>
      <c r="H166" s="23">
        <f t="shared" si="49"/>
        <v>0</v>
      </c>
    </row>
    <row r="167" spans="1:9" s="2" customFormat="1" ht="43.5" customHeight="1" outlineLevel="4" x14ac:dyDescent="0.25">
      <c r="A167" s="32" t="s">
        <v>257</v>
      </c>
      <c r="B167" s="44" t="s">
        <v>67</v>
      </c>
      <c r="C167" s="25" t="s">
        <v>128</v>
      </c>
      <c r="D167" s="25" t="s">
        <v>179</v>
      </c>
      <c r="E167" s="25" t="s">
        <v>72</v>
      </c>
      <c r="F167" s="23">
        <f t="shared" si="47"/>
        <v>2100000</v>
      </c>
      <c r="G167" s="23">
        <f t="shared" si="49"/>
        <v>0</v>
      </c>
      <c r="H167" s="23">
        <f t="shared" si="49"/>
        <v>0</v>
      </c>
    </row>
    <row r="168" spans="1:9" s="2" customFormat="1" ht="54.75" customHeight="1" outlineLevel="4" x14ac:dyDescent="0.25">
      <c r="A168" s="32" t="s">
        <v>73</v>
      </c>
      <c r="B168" s="44" t="s">
        <v>67</v>
      </c>
      <c r="C168" s="25" t="s">
        <v>128</v>
      </c>
      <c r="D168" s="25" t="s">
        <v>179</v>
      </c>
      <c r="E168" s="25" t="s">
        <v>6</v>
      </c>
      <c r="F168" s="22">
        <v>2100000</v>
      </c>
      <c r="G168" s="22">
        <v>0</v>
      </c>
      <c r="H168" s="22">
        <v>0</v>
      </c>
      <c r="I168" s="4"/>
    </row>
    <row r="169" spans="1:9" s="2" customFormat="1" ht="29.25" customHeight="1" outlineLevel="2" x14ac:dyDescent="0.25">
      <c r="A169" s="11" t="s">
        <v>19</v>
      </c>
      <c r="B169" s="36" t="s">
        <v>70</v>
      </c>
      <c r="C169" s="36" t="s">
        <v>58</v>
      </c>
      <c r="D169" s="38" t="s">
        <v>59</v>
      </c>
      <c r="E169" s="36" t="s">
        <v>2</v>
      </c>
      <c r="F169" s="20">
        <f>F170+F179+F193+F207+F220+F232</f>
        <v>212545892.25999999</v>
      </c>
      <c r="G169" s="20">
        <f>G170+G179+G193+G207+G220+G232</f>
        <v>15626627.68</v>
      </c>
      <c r="H169" s="20">
        <f>H170+H179+H193+H207+H220+H232</f>
        <v>15626627.68</v>
      </c>
    </row>
    <row r="170" spans="1:9" s="2" customFormat="1" ht="29.25" customHeight="1" outlineLevel="2" x14ac:dyDescent="0.25">
      <c r="A170" s="11" t="s">
        <v>381</v>
      </c>
      <c r="B170" s="36" t="s">
        <v>70</v>
      </c>
      <c r="C170" s="36" t="s">
        <v>57</v>
      </c>
      <c r="D170" s="38" t="s">
        <v>382</v>
      </c>
      <c r="E170" s="36" t="s">
        <v>2</v>
      </c>
      <c r="F170" s="20">
        <f>F171</f>
        <v>1300000</v>
      </c>
      <c r="G170" s="20">
        <f t="shared" ref="G170:H170" si="50">G171</f>
        <v>0</v>
      </c>
      <c r="H170" s="20">
        <f t="shared" si="50"/>
        <v>0</v>
      </c>
    </row>
    <row r="171" spans="1:9" s="2" customFormat="1" ht="55.5" customHeight="1" outlineLevel="2" x14ac:dyDescent="0.25">
      <c r="A171" s="11" t="s">
        <v>383</v>
      </c>
      <c r="B171" s="36" t="s">
        <v>70</v>
      </c>
      <c r="C171" s="36" t="s">
        <v>57</v>
      </c>
      <c r="D171" s="38" t="s">
        <v>98</v>
      </c>
      <c r="E171" s="36" t="s">
        <v>2</v>
      </c>
      <c r="F171" s="20">
        <f>F172</f>
        <v>1300000</v>
      </c>
      <c r="G171" s="20">
        <f t="shared" ref="G171:H171" si="51">G172</f>
        <v>0</v>
      </c>
      <c r="H171" s="20">
        <f t="shared" si="51"/>
        <v>0</v>
      </c>
    </row>
    <row r="172" spans="1:9" s="2" customFormat="1" ht="66" customHeight="1" outlineLevel="2" x14ac:dyDescent="0.25">
      <c r="A172" s="11" t="s">
        <v>110</v>
      </c>
      <c r="B172" s="36" t="s">
        <v>70</v>
      </c>
      <c r="C172" s="36" t="s">
        <v>57</v>
      </c>
      <c r="D172" s="38" t="s">
        <v>111</v>
      </c>
      <c r="E172" s="36" t="s">
        <v>2</v>
      </c>
      <c r="F172" s="20">
        <f>F173+F176</f>
        <v>1300000</v>
      </c>
      <c r="G172" s="20">
        <f t="shared" ref="G172:H172" si="52">G173+G176</f>
        <v>0</v>
      </c>
      <c r="H172" s="20">
        <f t="shared" si="52"/>
        <v>0</v>
      </c>
    </row>
    <row r="173" spans="1:9" s="2" customFormat="1" ht="57.75" customHeight="1" outlineLevel="2" x14ac:dyDescent="0.25">
      <c r="A173" s="11" t="s">
        <v>407</v>
      </c>
      <c r="B173" s="36" t="s">
        <v>70</v>
      </c>
      <c r="C173" s="36" t="s">
        <v>57</v>
      </c>
      <c r="D173" s="38" t="s">
        <v>238</v>
      </c>
      <c r="E173" s="36" t="s">
        <v>2</v>
      </c>
      <c r="F173" s="20">
        <f>F174</f>
        <v>0</v>
      </c>
      <c r="G173" s="20">
        <f t="shared" ref="G173:H173" si="53">G174</f>
        <v>0</v>
      </c>
      <c r="H173" s="20">
        <f t="shared" si="53"/>
        <v>0</v>
      </c>
    </row>
    <row r="174" spans="1:9" s="2" customFormat="1" ht="57.75" customHeight="1" outlineLevel="2" x14ac:dyDescent="0.25">
      <c r="A174" s="11" t="s">
        <v>102</v>
      </c>
      <c r="B174" s="36" t="s">
        <v>70</v>
      </c>
      <c r="C174" s="36" t="s">
        <v>57</v>
      </c>
      <c r="D174" s="38" t="s">
        <v>238</v>
      </c>
      <c r="E174" s="36" t="s">
        <v>82</v>
      </c>
      <c r="F174" s="20">
        <f>F175</f>
        <v>0</v>
      </c>
      <c r="G174" s="20">
        <f t="shared" ref="G174:H174" si="54">G175</f>
        <v>0</v>
      </c>
      <c r="H174" s="20">
        <f t="shared" si="54"/>
        <v>0</v>
      </c>
    </row>
    <row r="175" spans="1:9" s="55" customFormat="1" ht="22.5" customHeight="1" outlineLevel="2" x14ac:dyDescent="0.25">
      <c r="A175" s="54" t="s">
        <v>384</v>
      </c>
      <c r="B175" s="38" t="s">
        <v>70</v>
      </c>
      <c r="C175" s="38" t="s">
        <v>57</v>
      </c>
      <c r="D175" s="38" t="s">
        <v>238</v>
      </c>
      <c r="E175" s="36" t="s">
        <v>42</v>
      </c>
      <c r="F175" s="22">
        <v>0</v>
      </c>
      <c r="G175" s="22">
        <v>0</v>
      </c>
      <c r="H175" s="22">
        <v>0</v>
      </c>
    </row>
    <row r="176" spans="1:9" s="2" customFormat="1" ht="118.5" customHeight="1" outlineLevel="2" x14ac:dyDescent="0.25">
      <c r="A176" s="11" t="s">
        <v>385</v>
      </c>
      <c r="B176" s="36" t="s">
        <v>70</v>
      </c>
      <c r="C176" s="36" t="s">
        <v>57</v>
      </c>
      <c r="D176" s="25" t="s">
        <v>417</v>
      </c>
      <c r="E176" s="36" t="s">
        <v>2</v>
      </c>
      <c r="F176" s="20">
        <f>F177</f>
        <v>1300000</v>
      </c>
      <c r="G176" s="20">
        <f t="shared" ref="G176:H176" si="55">G177</f>
        <v>0</v>
      </c>
      <c r="H176" s="20">
        <f t="shared" si="55"/>
        <v>0</v>
      </c>
    </row>
    <row r="177" spans="1:8" s="2" customFormat="1" ht="61.5" customHeight="1" outlineLevel="2" x14ac:dyDescent="0.25">
      <c r="A177" s="11" t="s">
        <v>102</v>
      </c>
      <c r="B177" s="36" t="s">
        <v>70</v>
      </c>
      <c r="C177" s="36" t="s">
        <v>57</v>
      </c>
      <c r="D177" s="25" t="s">
        <v>417</v>
      </c>
      <c r="E177" s="36" t="s">
        <v>82</v>
      </c>
      <c r="F177" s="20">
        <f>F178</f>
        <v>1300000</v>
      </c>
      <c r="G177" s="20">
        <f t="shared" ref="G177:H177" si="56">G178</f>
        <v>0</v>
      </c>
      <c r="H177" s="20">
        <f t="shared" si="56"/>
        <v>0</v>
      </c>
    </row>
    <row r="178" spans="1:8" s="2" customFormat="1" ht="37.5" customHeight="1" outlineLevel="2" x14ac:dyDescent="0.25">
      <c r="A178" s="11" t="s">
        <v>384</v>
      </c>
      <c r="B178" s="36" t="s">
        <v>70</v>
      </c>
      <c r="C178" s="36" t="s">
        <v>57</v>
      </c>
      <c r="D178" s="25" t="s">
        <v>417</v>
      </c>
      <c r="E178" s="36" t="s">
        <v>42</v>
      </c>
      <c r="F178" s="22">
        <v>1300000</v>
      </c>
      <c r="G178" s="22">
        <v>0</v>
      </c>
      <c r="H178" s="22">
        <v>0</v>
      </c>
    </row>
    <row r="179" spans="1:8" s="2" customFormat="1" ht="25.5" customHeight="1" outlineLevel="2" x14ac:dyDescent="0.25">
      <c r="A179" s="11" t="s">
        <v>46</v>
      </c>
      <c r="B179" s="21" t="s">
        <v>70</v>
      </c>
      <c r="C179" s="21" t="s">
        <v>71</v>
      </c>
      <c r="D179" s="30" t="s">
        <v>59</v>
      </c>
      <c r="E179" s="21" t="s">
        <v>2</v>
      </c>
      <c r="F179" s="20">
        <f>F188+F180</f>
        <v>5350440.5999999996</v>
      </c>
      <c r="G179" s="20">
        <f>G190+G180</f>
        <v>1853240.6</v>
      </c>
      <c r="H179" s="20">
        <f>H190+H180</f>
        <v>1853240.6</v>
      </c>
    </row>
    <row r="180" spans="1:8" s="2" customFormat="1" ht="59.25" customHeight="1" outlineLevel="2" x14ac:dyDescent="0.25">
      <c r="A180" s="11" t="s">
        <v>192</v>
      </c>
      <c r="B180" s="21" t="s">
        <v>70</v>
      </c>
      <c r="C180" s="21" t="s">
        <v>71</v>
      </c>
      <c r="D180" s="30" t="s">
        <v>135</v>
      </c>
      <c r="E180" s="21" t="s">
        <v>2</v>
      </c>
      <c r="F180" s="20">
        <f>F181</f>
        <v>3497200</v>
      </c>
      <c r="G180" s="20">
        <f>G181</f>
        <v>0</v>
      </c>
      <c r="H180" s="20">
        <f>H181</f>
        <v>0</v>
      </c>
    </row>
    <row r="181" spans="1:8" s="2" customFormat="1" ht="71.25" customHeight="1" outlineLevel="2" x14ac:dyDescent="0.25">
      <c r="A181" s="11" t="s">
        <v>193</v>
      </c>
      <c r="B181" s="21" t="s">
        <v>70</v>
      </c>
      <c r="C181" s="21" t="s">
        <v>71</v>
      </c>
      <c r="D181" s="30" t="s">
        <v>136</v>
      </c>
      <c r="E181" s="21" t="s">
        <v>2</v>
      </c>
      <c r="F181" s="20">
        <f>F185+F182</f>
        <v>3497200</v>
      </c>
      <c r="G181" s="20">
        <f t="shared" ref="G181:H181" si="57">G185+G182</f>
        <v>0</v>
      </c>
      <c r="H181" s="20">
        <f t="shared" si="57"/>
        <v>0</v>
      </c>
    </row>
    <row r="182" spans="1:8" s="2" customFormat="1" ht="42" customHeight="1" outlineLevel="2" x14ac:dyDescent="0.25">
      <c r="A182" s="11" t="s">
        <v>310</v>
      </c>
      <c r="B182" s="21" t="s">
        <v>70</v>
      </c>
      <c r="C182" s="21" t="s">
        <v>71</v>
      </c>
      <c r="D182" s="30" t="s">
        <v>311</v>
      </c>
      <c r="E182" s="21" t="s">
        <v>2</v>
      </c>
      <c r="F182" s="20">
        <f>F183</f>
        <v>506000</v>
      </c>
      <c r="G182" s="20">
        <f t="shared" ref="G182:H182" si="58">G183</f>
        <v>0</v>
      </c>
      <c r="H182" s="20">
        <f t="shared" si="58"/>
        <v>0</v>
      </c>
    </row>
    <row r="183" spans="1:8" s="2" customFormat="1" ht="51.75" customHeight="1" outlineLevel="2" x14ac:dyDescent="0.25">
      <c r="A183" s="11" t="s">
        <v>220</v>
      </c>
      <c r="B183" s="21" t="s">
        <v>70</v>
      </c>
      <c r="C183" s="21" t="s">
        <v>71</v>
      </c>
      <c r="D183" s="30" t="s">
        <v>311</v>
      </c>
      <c r="E183" s="21" t="s">
        <v>72</v>
      </c>
      <c r="F183" s="20">
        <f>F184</f>
        <v>506000</v>
      </c>
      <c r="G183" s="20">
        <f t="shared" ref="G183:H183" si="59">G184</f>
        <v>0</v>
      </c>
      <c r="H183" s="20">
        <f t="shared" si="59"/>
        <v>0</v>
      </c>
    </row>
    <row r="184" spans="1:8" s="2" customFormat="1" ht="57" customHeight="1" outlineLevel="2" x14ac:dyDescent="0.25">
      <c r="A184" s="11" t="s">
        <v>73</v>
      </c>
      <c r="B184" s="21" t="s">
        <v>70</v>
      </c>
      <c r="C184" s="21" t="s">
        <v>71</v>
      </c>
      <c r="D184" s="30" t="s">
        <v>311</v>
      </c>
      <c r="E184" s="21" t="s">
        <v>6</v>
      </c>
      <c r="F184" s="22">
        <v>506000</v>
      </c>
      <c r="G184" s="22">
        <v>0</v>
      </c>
      <c r="H184" s="22">
        <v>0</v>
      </c>
    </row>
    <row r="185" spans="1:8" s="2" customFormat="1" ht="57" customHeight="1" outlineLevel="2" x14ac:dyDescent="0.25">
      <c r="A185" s="11" t="s">
        <v>288</v>
      </c>
      <c r="B185" s="21" t="s">
        <v>70</v>
      </c>
      <c r="C185" s="21" t="s">
        <v>71</v>
      </c>
      <c r="D185" s="38" t="s">
        <v>418</v>
      </c>
      <c r="E185" s="21" t="s">
        <v>2</v>
      </c>
      <c r="F185" s="20">
        <f t="shared" ref="F185:H186" si="60">F186</f>
        <v>2991200</v>
      </c>
      <c r="G185" s="20">
        <f t="shared" si="60"/>
        <v>0</v>
      </c>
      <c r="H185" s="20">
        <f t="shared" si="60"/>
        <v>0</v>
      </c>
    </row>
    <row r="186" spans="1:8" s="2" customFormat="1" ht="45.75" customHeight="1" outlineLevel="2" x14ac:dyDescent="0.25">
      <c r="A186" s="11" t="s">
        <v>220</v>
      </c>
      <c r="B186" s="21" t="s">
        <v>70</v>
      </c>
      <c r="C186" s="21" t="s">
        <v>71</v>
      </c>
      <c r="D186" s="38" t="s">
        <v>418</v>
      </c>
      <c r="E186" s="21" t="s">
        <v>72</v>
      </c>
      <c r="F186" s="20">
        <f t="shared" si="60"/>
        <v>2991200</v>
      </c>
      <c r="G186" s="20">
        <f t="shared" si="60"/>
        <v>0</v>
      </c>
      <c r="H186" s="20">
        <f t="shared" si="60"/>
        <v>0</v>
      </c>
    </row>
    <row r="187" spans="1:8" s="2" customFormat="1" ht="56.25" customHeight="1" outlineLevel="2" x14ac:dyDescent="0.25">
      <c r="A187" s="11" t="s">
        <v>73</v>
      </c>
      <c r="B187" s="21" t="s">
        <v>70</v>
      </c>
      <c r="C187" s="21" t="s">
        <v>71</v>
      </c>
      <c r="D187" s="38" t="s">
        <v>418</v>
      </c>
      <c r="E187" s="21" t="s">
        <v>6</v>
      </c>
      <c r="F187" s="59">
        <v>2991200</v>
      </c>
      <c r="G187" s="22">
        <v>0</v>
      </c>
      <c r="H187" s="22">
        <v>0</v>
      </c>
    </row>
    <row r="188" spans="1:8" s="2" customFormat="1" ht="50.25" customHeight="1" outlineLevel="2" x14ac:dyDescent="0.25">
      <c r="A188" s="37" t="s">
        <v>4</v>
      </c>
      <c r="B188" s="21" t="s">
        <v>70</v>
      </c>
      <c r="C188" s="21" t="s">
        <v>71</v>
      </c>
      <c r="D188" s="30" t="s">
        <v>61</v>
      </c>
      <c r="E188" s="21" t="s">
        <v>2</v>
      </c>
      <c r="F188" s="20">
        <f t="shared" ref="F188:H191" si="61">F189</f>
        <v>1853240.6</v>
      </c>
      <c r="G188" s="20">
        <f t="shared" si="61"/>
        <v>1853240.6</v>
      </c>
      <c r="H188" s="20">
        <f t="shared" si="61"/>
        <v>1853240.6</v>
      </c>
    </row>
    <row r="189" spans="1:8" s="2" customFormat="1" ht="60.75" customHeight="1" outlineLevel="3" x14ac:dyDescent="0.25">
      <c r="A189" s="14" t="s">
        <v>62</v>
      </c>
      <c r="B189" s="21" t="s">
        <v>70</v>
      </c>
      <c r="C189" s="21" t="s">
        <v>71</v>
      </c>
      <c r="D189" s="30" t="s">
        <v>63</v>
      </c>
      <c r="E189" s="21" t="s">
        <v>2</v>
      </c>
      <c r="F189" s="20">
        <f t="shared" si="61"/>
        <v>1853240.6</v>
      </c>
      <c r="G189" s="20">
        <f t="shared" si="61"/>
        <v>1853240.6</v>
      </c>
      <c r="H189" s="20">
        <f t="shared" si="61"/>
        <v>1853240.6</v>
      </c>
    </row>
    <row r="190" spans="1:8" s="2" customFormat="1" ht="84.75" customHeight="1" x14ac:dyDescent="0.25">
      <c r="A190" s="11" t="s">
        <v>391</v>
      </c>
      <c r="B190" s="21" t="s">
        <v>70</v>
      </c>
      <c r="C190" s="21" t="s">
        <v>71</v>
      </c>
      <c r="D190" s="30" t="s">
        <v>88</v>
      </c>
      <c r="E190" s="21" t="s">
        <v>2</v>
      </c>
      <c r="F190" s="20">
        <f t="shared" si="61"/>
        <v>1853240.6</v>
      </c>
      <c r="G190" s="20">
        <f t="shared" si="61"/>
        <v>1853240.6</v>
      </c>
      <c r="H190" s="20">
        <f t="shared" si="61"/>
        <v>1853240.6</v>
      </c>
    </row>
    <row r="191" spans="1:8" s="2" customFormat="1" ht="45.75" customHeight="1" outlineLevel="5" x14ac:dyDescent="0.25">
      <c r="A191" s="11" t="s">
        <v>220</v>
      </c>
      <c r="B191" s="21" t="s">
        <v>70</v>
      </c>
      <c r="C191" s="21" t="s">
        <v>71</v>
      </c>
      <c r="D191" s="30" t="s">
        <v>88</v>
      </c>
      <c r="E191" s="21" t="s">
        <v>72</v>
      </c>
      <c r="F191" s="20">
        <f t="shared" si="61"/>
        <v>1853240.6</v>
      </c>
      <c r="G191" s="20">
        <f t="shared" si="61"/>
        <v>1853240.6</v>
      </c>
      <c r="H191" s="20">
        <f t="shared" si="61"/>
        <v>1853240.6</v>
      </c>
    </row>
    <row r="192" spans="1:8" s="2" customFormat="1" ht="58.5" customHeight="1" outlineLevel="5" x14ac:dyDescent="0.25">
      <c r="A192" s="11" t="s">
        <v>73</v>
      </c>
      <c r="B192" s="21" t="s">
        <v>70</v>
      </c>
      <c r="C192" s="21" t="s">
        <v>71</v>
      </c>
      <c r="D192" s="30" t="s">
        <v>88</v>
      </c>
      <c r="E192" s="21" t="s">
        <v>6</v>
      </c>
      <c r="F192" s="22">
        <v>1853240.6</v>
      </c>
      <c r="G192" s="22">
        <v>1853240.6</v>
      </c>
      <c r="H192" s="22">
        <v>1853240.6</v>
      </c>
    </row>
    <row r="193" spans="1:8" s="2" customFormat="1" ht="28.5" customHeight="1" outlineLevel="5" x14ac:dyDescent="0.25">
      <c r="A193" s="11" t="s">
        <v>48</v>
      </c>
      <c r="B193" s="21" t="s">
        <v>70</v>
      </c>
      <c r="C193" s="21" t="s">
        <v>89</v>
      </c>
      <c r="D193" s="30" t="s">
        <v>59</v>
      </c>
      <c r="E193" s="21" t="s">
        <v>2</v>
      </c>
      <c r="F193" s="20">
        <f>F194+F202</f>
        <v>10484394.65</v>
      </c>
      <c r="G193" s="20">
        <f>G194+G202</f>
        <v>3387.08</v>
      </c>
      <c r="H193" s="20">
        <f>H194+H202</f>
        <v>3387.08</v>
      </c>
    </row>
    <row r="194" spans="1:8" s="2" customFormat="1" ht="75" customHeight="1" outlineLevel="5" x14ac:dyDescent="0.25">
      <c r="A194" s="14" t="s">
        <v>344</v>
      </c>
      <c r="B194" s="21" t="s">
        <v>70</v>
      </c>
      <c r="C194" s="21" t="s">
        <v>89</v>
      </c>
      <c r="D194" s="30" t="s">
        <v>152</v>
      </c>
      <c r="E194" s="21" t="s">
        <v>2</v>
      </c>
      <c r="F194" s="20">
        <f t="shared" ref="F194:H194" si="62">F195</f>
        <v>10481007.57</v>
      </c>
      <c r="G194" s="20">
        <f t="shared" si="62"/>
        <v>0</v>
      </c>
      <c r="H194" s="20">
        <f t="shared" si="62"/>
        <v>0</v>
      </c>
    </row>
    <row r="195" spans="1:8" s="2" customFormat="1" ht="85.5" customHeight="1" outlineLevel="5" x14ac:dyDescent="0.25">
      <c r="A195" s="14" t="s">
        <v>194</v>
      </c>
      <c r="B195" s="21" t="s">
        <v>70</v>
      </c>
      <c r="C195" s="21" t="s">
        <v>89</v>
      </c>
      <c r="D195" s="30" t="s">
        <v>153</v>
      </c>
      <c r="E195" s="21" t="s">
        <v>2</v>
      </c>
      <c r="F195" s="20">
        <f>F196+F199</f>
        <v>10481007.57</v>
      </c>
      <c r="G195" s="20">
        <f>G196+G199</f>
        <v>0</v>
      </c>
      <c r="H195" s="20">
        <f>H196+H199</f>
        <v>0</v>
      </c>
    </row>
    <row r="196" spans="1:8" s="2" customFormat="1" ht="39" customHeight="1" outlineLevel="5" x14ac:dyDescent="0.25">
      <c r="A196" s="14" t="s">
        <v>49</v>
      </c>
      <c r="B196" s="21" t="s">
        <v>70</v>
      </c>
      <c r="C196" s="21" t="s">
        <v>89</v>
      </c>
      <c r="D196" s="39" t="s">
        <v>154</v>
      </c>
      <c r="E196" s="21" t="s">
        <v>2</v>
      </c>
      <c r="F196" s="20">
        <f>F197</f>
        <v>253000</v>
      </c>
      <c r="G196" s="20">
        <f t="shared" ref="G196:H196" si="63">G197</f>
        <v>0</v>
      </c>
      <c r="H196" s="20">
        <f t="shared" si="63"/>
        <v>0</v>
      </c>
    </row>
    <row r="197" spans="1:8" s="2" customFormat="1" ht="54.75" customHeight="1" outlineLevel="5" x14ac:dyDescent="0.25">
      <c r="A197" s="11" t="s">
        <v>220</v>
      </c>
      <c r="B197" s="21" t="s">
        <v>70</v>
      </c>
      <c r="C197" s="21" t="s">
        <v>89</v>
      </c>
      <c r="D197" s="39" t="s">
        <v>154</v>
      </c>
      <c r="E197" s="21" t="s">
        <v>72</v>
      </c>
      <c r="F197" s="20">
        <f>F198</f>
        <v>253000</v>
      </c>
      <c r="G197" s="20">
        <f t="shared" ref="G197:H197" si="64">G198</f>
        <v>0</v>
      </c>
      <c r="H197" s="20">
        <f t="shared" si="64"/>
        <v>0</v>
      </c>
    </row>
    <row r="198" spans="1:8" s="2" customFormat="1" ht="53.25" customHeight="1" outlineLevel="5" x14ac:dyDescent="0.25">
      <c r="A198" s="11" t="s">
        <v>73</v>
      </c>
      <c r="B198" s="21" t="s">
        <v>70</v>
      </c>
      <c r="C198" s="21" t="s">
        <v>89</v>
      </c>
      <c r="D198" s="39" t="s">
        <v>154</v>
      </c>
      <c r="E198" s="21" t="s">
        <v>6</v>
      </c>
      <c r="F198" s="22">
        <v>253000</v>
      </c>
      <c r="G198" s="22">
        <v>0</v>
      </c>
      <c r="H198" s="22">
        <v>0</v>
      </c>
    </row>
    <row r="199" spans="1:8" s="2" customFormat="1" ht="62.25" customHeight="1" outlineLevel="2" x14ac:dyDescent="0.25">
      <c r="A199" s="32" t="s">
        <v>331</v>
      </c>
      <c r="B199" s="44" t="s">
        <v>70</v>
      </c>
      <c r="C199" s="38" t="s">
        <v>89</v>
      </c>
      <c r="D199" s="38" t="s">
        <v>319</v>
      </c>
      <c r="E199" s="45" t="s">
        <v>2</v>
      </c>
      <c r="F199" s="23">
        <f>F200</f>
        <v>10228007.57</v>
      </c>
      <c r="G199" s="23">
        <f t="shared" ref="G199:H199" si="65">G200</f>
        <v>0</v>
      </c>
      <c r="H199" s="23">
        <f t="shared" si="65"/>
        <v>0</v>
      </c>
    </row>
    <row r="200" spans="1:8" s="2" customFormat="1" ht="27.75" customHeight="1" outlineLevel="2" x14ac:dyDescent="0.25">
      <c r="A200" s="40" t="s">
        <v>75</v>
      </c>
      <c r="B200" s="44" t="s">
        <v>70</v>
      </c>
      <c r="C200" s="38" t="s">
        <v>89</v>
      </c>
      <c r="D200" s="38" t="s">
        <v>319</v>
      </c>
      <c r="E200" s="45" t="s">
        <v>72</v>
      </c>
      <c r="F200" s="23">
        <f>F201</f>
        <v>10228007.57</v>
      </c>
      <c r="G200" s="23">
        <f>G201</f>
        <v>0</v>
      </c>
      <c r="H200" s="23">
        <f t="shared" ref="H200" si="66">H201</f>
        <v>0</v>
      </c>
    </row>
    <row r="201" spans="1:8" s="2" customFormat="1" ht="57" customHeight="1" outlineLevel="2" x14ac:dyDescent="0.25">
      <c r="A201" s="11" t="s">
        <v>73</v>
      </c>
      <c r="B201" s="44" t="s">
        <v>70</v>
      </c>
      <c r="C201" s="38" t="s">
        <v>89</v>
      </c>
      <c r="D201" s="38" t="s">
        <v>319</v>
      </c>
      <c r="E201" s="45" t="s">
        <v>6</v>
      </c>
      <c r="F201" s="22">
        <v>10228007.57</v>
      </c>
      <c r="G201" s="22">
        <v>0</v>
      </c>
      <c r="H201" s="22">
        <v>0</v>
      </c>
    </row>
    <row r="202" spans="1:8" s="2" customFormat="1" ht="54" customHeight="1" outlineLevel="5" x14ac:dyDescent="0.25">
      <c r="A202" s="37" t="s">
        <v>4</v>
      </c>
      <c r="B202" s="21" t="s">
        <v>70</v>
      </c>
      <c r="C202" s="21" t="s">
        <v>89</v>
      </c>
      <c r="D202" s="30" t="s">
        <v>61</v>
      </c>
      <c r="E202" s="21" t="s">
        <v>2</v>
      </c>
      <c r="F202" s="20">
        <f t="shared" ref="F202:H205" si="67">F203</f>
        <v>3387.08</v>
      </c>
      <c r="G202" s="20">
        <f t="shared" si="67"/>
        <v>3387.08</v>
      </c>
      <c r="H202" s="20">
        <f t="shared" si="67"/>
        <v>3387.08</v>
      </c>
    </row>
    <row r="203" spans="1:8" s="2" customFormat="1" ht="54" customHeight="1" outlineLevel="5" x14ac:dyDescent="0.25">
      <c r="A203" s="14" t="s">
        <v>62</v>
      </c>
      <c r="B203" s="21" t="s">
        <v>70</v>
      </c>
      <c r="C203" s="21" t="s">
        <v>89</v>
      </c>
      <c r="D203" s="30" t="s">
        <v>63</v>
      </c>
      <c r="E203" s="21" t="s">
        <v>2</v>
      </c>
      <c r="F203" s="20">
        <f t="shared" si="67"/>
        <v>3387.08</v>
      </c>
      <c r="G203" s="20">
        <f t="shared" si="67"/>
        <v>3387.08</v>
      </c>
      <c r="H203" s="20">
        <f t="shared" si="67"/>
        <v>3387.08</v>
      </c>
    </row>
    <row r="204" spans="1:8" s="2" customFormat="1" ht="150" customHeight="1" outlineLevel="5" x14ac:dyDescent="0.25">
      <c r="A204" s="11" t="s">
        <v>195</v>
      </c>
      <c r="B204" s="21" t="s">
        <v>70</v>
      </c>
      <c r="C204" s="21" t="s">
        <v>89</v>
      </c>
      <c r="D204" s="30" t="s">
        <v>171</v>
      </c>
      <c r="E204" s="21" t="s">
        <v>2</v>
      </c>
      <c r="F204" s="20">
        <f t="shared" si="67"/>
        <v>3387.08</v>
      </c>
      <c r="G204" s="20">
        <f t="shared" si="67"/>
        <v>3387.08</v>
      </c>
      <c r="H204" s="20">
        <f t="shared" si="67"/>
        <v>3387.08</v>
      </c>
    </row>
    <row r="205" spans="1:8" s="2" customFormat="1" ht="42" customHeight="1" outlineLevel="5" x14ac:dyDescent="0.25">
      <c r="A205" s="11" t="s">
        <v>220</v>
      </c>
      <c r="B205" s="21" t="s">
        <v>70</v>
      </c>
      <c r="C205" s="21" t="s">
        <v>89</v>
      </c>
      <c r="D205" s="30" t="s">
        <v>171</v>
      </c>
      <c r="E205" s="21" t="s">
        <v>72</v>
      </c>
      <c r="F205" s="20">
        <f t="shared" si="67"/>
        <v>3387.08</v>
      </c>
      <c r="G205" s="20">
        <f t="shared" si="67"/>
        <v>3387.08</v>
      </c>
      <c r="H205" s="20">
        <f t="shared" si="67"/>
        <v>3387.08</v>
      </c>
    </row>
    <row r="206" spans="1:8" s="2" customFormat="1" ht="54.75" customHeight="1" outlineLevel="5" x14ac:dyDescent="0.25">
      <c r="A206" s="11" t="s">
        <v>73</v>
      </c>
      <c r="B206" s="21" t="s">
        <v>70</v>
      </c>
      <c r="C206" s="21" t="s">
        <v>89</v>
      </c>
      <c r="D206" s="30" t="s">
        <v>171</v>
      </c>
      <c r="E206" s="21" t="s">
        <v>6</v>
      </c>
      <c r="F206" s="22">
        <v>3387.08</v>
      </c>
      <c r="G206" s="22">
        <v>3387.08</v>
      </c>
      <c r="H206" s="22">
        <v>3387.08</v>
      </c>
    </row>
    <row r="207" spans="1:8" s="2" customFormat="1" ht="27" customHeight="1" outlineLevel="5" x14ac:dyDescent="0.25">
      <c r="A207" s="28" t="s">
        <v>51</v>
      </c>
      <c r="B207" s="36" t="s">
        <v>70</v>
      </c>
      <c r="C207" s="36" t="s">
        <v>90</v>
      </c>
      <c r="D207" s="38" t="s">
        <v>59</v>
      </c>
      <c r="E207" s="36" t="s">
        <v>2</v>
      </c>
      <c r="F207" s="20">
        <f>F208</f>
        <v>188083000</v>
      </c>
      <c r="G207" s="20">
        <f t="shared" ref="G207:H207" si="68">G208</f>
        <v>13770000</v>
      </c>
      <c r="H207" s="20">
        <f t="shared" si="68"/>
        <v>13770000</v>
      </c>
    </row>
    <row r="208" spans="1:8" s="2" customFormat="1" ht="54" customHeight="1" outlineLevel="5" x14ac:dyDescent="0.25">
      <c r="A208" s="11" t="s">
        <v>345</v>
      </c>
      <c r="B208" s="21" t="s">
        <v>70</v>
      </c>
      <c r="C208" s="21" t="s">
        <v>90</v>
      </c>
      <c r="D208" s="30" t="s">
        <v>91</v>
      </c>
      <c r="E208" s="21" t="s">
        <v>2</v>
      </c>
      <c r="F208" s="20">
        <f>F209+F212+F217</f>
        <v>188083000</v>
      </c>
      <c r="G208" s="20">
        <f t="shared" ref="G208:H208" si="69">G209+G212+G217</f>
        <v>13770000</v>
      </c>
      <c r="H208" s="20">
        <f t="shared" si="69"/>
        <v>13770000</v>
      </c>
    </row>
    <row r="209" spans="1:8" s="2" customFormat="1" ht="78" customHeight="1" outlineLevel="5" x14ac:dyDescent="0.25">
      <c r="A209" s="31" t="s">
        <v>491</v>
      </c>
      <c r="B209" s="21" t="s">
        <v>70</v>
      </c>
      <c r="C209" s="21" t="s">
        <v>90</v>
      </c>
      <c r="D209" s="38" t="s">
        <v>490</v>
      </c>
      <c r="E209" s="21" t="s">
        <v>2</v>
      </c>
      <c r="F209" s="20">
        <f>F210</f>
        <v>3165000</v>
      </c>
      <c r="G209" s="20">
        <f t="shared" ref="G209:H209" si="70">G210</f>
        <v>0</v>
      </c>
      <c r="H209" s="20">
        <f t="shared" si="70"/>
        <v>0</v>
      </c>
    </row>
    <row r="210" spans="1:8" s="2" customFormat="1" ht="38.25" customHeight="1" outlineLevel="5" x14ac:dyDescent="0.25">
      <c r="A210" s="11" t="s">
        <v>220</v>
      </c>
      <c r="B210" s="21" t="s">
        <v>70</v>
      </c>
      <c r="C210" s="21" t="s">
        <v>90</v>
      </c>
      <c r="D210" s="38" t="s">
        <v>490</v>
      </c>
      <c r="E210" s="21" t="s">
        <v>72</v>
      </c>
      <c r="F210" s="20">
        <f>F211</f>
        <v>3165000</v>
      </c>
      <c r="G210" s="20">
        <f t="shared" ref="G210:H210" si="71">G211</f>
        <v>0</v>
      </c>
      <c r="H210" s="20">
        <f t="shared" si="71"/>
        <v>0</v>
      </c>
    </row>
    <row r="211" spans="1:8" s="2" customFormat="1" ht="58.5" customHeight="1" outlineLevel="5" x14ac:dyDescent="0.25">
      <c r="A211" s="11" t="s">
        <v>73</v>
      </c>
      <c r="B211" s="21" t="s">
        <v>70</v>
      </c>
      <c r="C211" s="21" t="s">
        <v>90</v>
      </c>
      <c r="D211" s="38" t="s">
        <v>490</v>
      </c>
      <c r="E211" s="21" t="s">
        <v>6</v>
      </c>
      <c r="F211" s="59">
        <v>3165000</v>
      </c>
      <c r="G211" s="22">
        <v>0</v>
      </c>
      <c r="H211" s="22">
        <v>0</v>
      </c>
    </row>
    <row r="212" spans="1:8" s="2" customFormat="1" ht="39.75" customHeight="1" outlineLevel="5" x14ac:dyDescent="0.25">
      <c r="A212" s="31" t="s">
        <v>137</v>
      </c>
      <c r="B212" s="21" t="s">
        <v>70</v>
      </c>
      <c r="C212" s="21" t="s">
        <v>90</v>
      </c>
      <c r="D212" s="38" t="s">
        <v>419</v>
      </c>
      <c r="E212" s="21" t="s">
        <v>2</v>
      </c>
      <c r="F212" s="20">
        <f>F213+F215</f>
        <v>12389774.189999999</v>
      </c>
      <c r="G212" s="20">
        <f t="shared" ref="G212:H212" si="72">G213+G215</f>
        <v>13770000</v>
      </c>
      <c r="H212" s="20">
        <f t="shared" si="72"/>
        <v>13770000</v>
      </c>
    </row>
    <row r="213" spans="1:8" s="2" customFormat="1" ht="38.25" customHeight="1" outlineLevel="5" x14ac:dyDescent="0.25">
      <c r="A213" s="11" t="s">
        <v>220</v>
      </c>
      <c r="B213" s="21" t="s">
        <v>70</v>
      </c>
      <c r="C213" s="21" t="s">
        <v>90</v>
      </c>
      <c r="D213" s="38" t="s">
        <v>419</v>
      </c>
      <c r="E213" s="21" t="s">
        <v>72</v>
      </c>
      <c r="F213" s="20">
        <f>F214</f>
        <v>12089774.189999999</v>
      </c>
      <c r="G213" s="20">
        <f t="shared" ref="G213:H215" si="73">G214</f>
        <v>13770000</v>
      </c>
      <c r="H213" s="20">
        <f t="shared" si="73"/>
        <v>13770000</v>
      </c>
    </row>
    <row r="214" spans="1:8" s="2" customFormat="1" ht="58.5" customHeight="1" outlineLevel="5" x14ac:dyDescent="0.25">
      <c r="A214" s="11" t="s">
        <v>73</v>
      </c>
      <c r="B214" s="21" t="s">
        <v>70</v>
      </c>
      <c r="C214" s="21" t="s">
        <v>90</v>
      </c>
      <c r="D214" s="38" t="s">
        <v>419</v>
      </c>
      <c r="E214" s="21" t="s">
        <v>6</v>
      </c>
      <c r="F214" s="22">
        <v>12089774.189999999</v>
      </c>
      <c r="G214" s="22">
        <v>13770000</v>
      </c>
      <c r="H214" s="22">
        <v>13770000</v>
      </c>
    </row>
    <row r="215" spans="1:8" s="2" customFormat="1" ht="53.25" customHeight="1" outlineLevel="5" x14ac:dyDescent="0.25">
      <c r="A215" s="35" t="s">
        <v>227</v>
      </c>
      <c r="B215" s="36" t="s">
        <v>70</v>
      </c>
      <c r="C215" s="36" t="s">
        <v>90</v>
      </c>
      <c r="D215" s="38" t="s">
        <v>419</v>
      </c>
      <c r="E215" s="36" t="s">
        <v>166</v>
      </c>
      <c r="F215" s="20">
        <f>F216</f>
        <v>300000</v>
      </c>
      <c r="G215" s="20">
        <f t="shared" si="73"/>
        <v>0</v>
      </c>
      <c r="H215" s="20">
        <f t="shared" si="73"/>
        <v>0</v>
      </c>
    </row>
    <row r="216" spans="1:8" s="2" customFormat="1" ht="31.5" customHeight="1" outlineLevel="5" x14ac:dyDescent="0.25">
      <c r="A216" s="35" t="s">
        <v>167</v>
      </c>
      <c r="B216" s="36" t="s">
        <v>70</v>
      </c>
      <c r="C216" s="36" t="s">
        <v>90</v>
      </c>
      <c r="D216" s="38" t="s">
        <v>419</v>
      </c>
      <c r="E216" s="36" t="s">
        <v>168</v>
      </c>
      <c r="F216" s="22">
        <v>300000</v>
      </c>
      <c r="G216" s="22">
        <v>0</v>
      </c>
      <c r="H216" s="22">
        <v>0</v>
      </c>
    </row>
    <row r="217" spans="1:8" s="2" customFormat="1" ht="144.75" customHeight="1" outlineLevel="5" x14ac:dyDescent="0.25">
      <c r="A217" s="35" t="s">
        <v>392</v>
      </c>
      <c r="B217" s="44" t="s">
        <v>70</v>
      </c>
      <c r="C217" s="38" t="s">
        <v>90</v>
      </c>
      <c r="D217" s="38" t="s">
        <v>365</v>
      </c>
      <c r="E217" s="38" t="s">
        <v>2</v>
      </c>
      <c r="F217" s="23">
        <f>F218</f>
        <v>172528225.81</v>
      </c>
      <c r="G217" s="23">
        <f t="shared" ref="G217:H218" si="74">G218</f>
        <v>0</v>
      </c>
      <c r="H217" s="23">
        <f t="shared" si="74"/>
        <v>0</v>
      </c>
    </row>
    <row r="218" spans="1:8" s="2" customFormat="1" ht="57.75" customHeight="1" outlineLevel="5" x14ac:dyDescent="0.25">
      <c r="A218" s="35" t="s">
        <v>227</v>
      </c>
      <c r="B218" s="44" t="s">
        <v>70</v>
      </c>
      <c r="C218" s="38" t="s">
        <v>90</v>
      </c>
      <c r="D218" s="38" t="s">
        <v>365</v>
      </c>
      <c r="E218" s="38" t="s">
        <v>166</v>
      </c>
      <c r="F218" s="23">
        <f>F219</f>
        <v>172528225.81</v>
      </c>
      <c r="G218" s="23">
        <f t="shared" si="74"/>
        <v>0</v>
      </c>
      <c r="H218" s="23">
        <f t="shared" si="74"/>
        <v>0</v>
      </c>
    </row>
    <row r="219" spans="1:8" s="2" customFormat="1" ht="29.25" customHeight="1" outlineLevel="5" x14ac:dyDescent="0.25">
      <c r="A219" s="35" t="s">
        <v>167</v>
      </c>
      <c r="B219" s="44" t="s">
        <v>70</v>
      </c>
      <c r="C219" s="38" t="s">
        <v>90</v>
      </c>
      <c r="D219" s="38" t="s">
        <v>365</v>
      </c>
      <c r="E219" s="38" t="s">
        <v>168</v>
      </c>
      <c r="F219" s="22">
        <v>172528225.81</v>
      </c>
      <c r="G219" s="22">
        <v>0</v>
      </c>
      <c r="H219" s="22">
        <v>0</v>
      </c>
    </row>
    <row r="220" spans="1:8" s="2" customFormat="1" ht="29.25" customHeight="1" outlineLevel="2" x14ac:dyDescent="0.25">
      <c r="A220" s="11" t="s">
        <v>336</v>
      </c>
      <c r="B220" s="36" t="s">
        <v>70</v>
      </c>
      <c r="C220" s="36" t="s">
        <v>128</v>
      </c>
      <c r="D220" s="38" t="s">
        <v>59</v>
      </c>
      <c r="E220" s="36" t="s">
        <v>2</v>
      </c>
      <c r="F220" s="20">
        <f>F221</f>
        <v>5027907</v>
      </c>
      <c r="G220" s="20">
        <f t="shared" ref="G220:H220" si="75">G221</f>
        <v>0</v>
      </c>
      <c r="H220" s="20">
        <f t="shared" si="75"/>
        <v>0</v>
      </c>
    </row>
    <row r="221" spans="1:8" s="2" customFormat="1" ht="56.25" customHeight="1" outlineLevel="2" x14ac:dyDescent="0.25">
      <c r="A221" s="37" t="s">
        <v>191</v>
      </c>
      <c r="B221" s="21" t="s">
        <v>70</v>
      </c>
      <c r="C221" s="21" t="s">
        <v>128</v>
      </c>
      <c r="D221" s="30" t="s">
        <v>80</v>
      </c>
      <c r="E221" s="36" t="s">
        <v>2</v>
      </c>
      <c r="F221" s="20">
        <f>F222+F227</f>
        <v>5027907</v>
      </c>
      <c r="G221" s="20">
        <f t="shared" ref="G221:H221" si="76">G222</f>
        <v>0</v>
      </c>
      <c r="H221" s="20">
        <f t="shared" si="76"/>
        <v>0</v>
      </c>
    </row>
    <row r="222" spans="1:8" s="2" customFormat="1" ht="60.75" customHeight="1" outlineLevel="2" x14ac:dyDescent="0.25">
      <c r="A222" s="37" t="s">
        <v>397</v>
      </c>
      <c r="B222" s="21" t="s">
        <v>70</v>
      </c>
      <c r="C222" s="21" t="s">
        <v>128</v>
      </c>
      <c r="D222" s="30" t="s">
        <v>322</v>
      </c>
      <c r="E222" s="36" t="s">
        <v>2</v>
      </c>
      <c r="F222" s="20">
        <f>F223</f>
        <v>4399294</v>
      </c>
      <c r="G222" s="20">
        <f t="shared" ref="G222:H222" si="77">G223</f>
        <v>0</v>
      </c>
      <c r="H222" s="20">
        <f t="shared" si="77"/>
        <v>0</v>
      </c>
    </row>
    <row r="223" spans="1:8" s="2" customFormat="1" ht="68.25" customHeight="1" outlineLevel="2" x14ac:dyDescent="0.25">
      <c r="A223" s="11" t="s">
        <v>398</v>
      </c>
      <c r="B223" s="36" t="s">
        <v>70</v>
      </c>
      <c r="C223" s="36" t="s">
        <v>128</v>
      </c>
      <c r="D223" s="38" t="s">
        <v>366</v>
      </c>
      <c r="E223" s="36" t="s">
        <v>2</v>
      </c>
      <c r="F223" s="20">
        <f>F224</f>
        <v>4399294</v>
      </c>
      <c r="G223" s="20">
        <f t="shared" ref="G223:H223" si="78">G225</f>
        <v>0</v>
      </c>
      <c r="H223" s="20">
        <f t="shared" si="78"/>
        <v>0</v>
      </c>
    </row>
    <row r="224" spans="1:8" s="2" customFormat="1" ht="44.25" customHeight="1" outlineLevel="2" x14ac:dyDescent="0.25">
      <c r="A224" s="11" t="s">
        <v>405</v>
      </c>
      <c r="B224" s="36" t="s">
        <v>70</v>
      </c>
      <c r="C224" s="36" t="s">
        <v>128</v>
      </c>
      <c r="D224" s="38" t="s">
        <v>323</v>
      </c>
      <c r="E224" s="36" t="s">
        <v>2</v>
      </c>
      <c r="F224" s="20">
        <f>F225</f>
        <v>4399294</v>
      </c>
      <c r="G224" s="20">
        <f t="shared" ref="G224:H224" si="79">G225</f>
        <v>0</v>
      </c>
      <c r="H224" s="20">
        <f t="shared" si="79"/>
        <v>0</v>
      </c>
    </row>
    <row r="225" spans="1:8" s="2" customFormat="1" ht="43.5" customHeight="1" outlineLevel="2" x14ac:dyDescent="0.25">
      <c r="A225" s="32" t="s">
        <v>257</v>
      </c>
      <c r="B225" s="36" t="s">
        <v>70</v>
      </c>
      <c r="C225" s="36" t="s">
        <v>128</v>
      </c>
      <c r="D225" s="38" t="s">
        <v>323</v>
      </c>
      <c r="E225" s="36" t="s">
        <v>72</v>
      </c>
      <c r="F225" s="20">
        <f>F226</f>
        <v>4399294</v>
      </c>
      <c r="G225" s="20">
        <f t="shared" ref="G225:H225" si="80">G226</f>
        <v>0</v>
      </c>
      <c r="H225" s="20">
        <f t="shared" si="80"/>
        <v>0</v>
      </c>
    </row>
    <row r="226" spans="1:8" s="2" customFormat="1" ht="59.25" customHeight="1" outlineLevel="2" x14ac:dyDescent="0.25">
      <c r="A226" s="32" t="s">
        <v>73</v>
      </c>
      <c r="B226" s="36" t="s">
        <v>70</v>
      </c>
      <c r="C226" s="36" t="s">
        <v>128</v>
      </c>
      <c r="D226" s="38" t="s">
        <v>323</v>
      </c>
      <c r="E226" s="36" t="s">
        <v>6</v>
      </c>
      <c r="F226" s="22">
        <v>4399294</v>
      </c>
      <c r="G226" s="22">
        <v>0</v>
      </c>
      <c r="H226" s="22">
        <v>0</v>
      </c>
    </row>
    <row r="227" spans="1:8" s="2" customFormat="1" ht="90.75" customHeight="1" outlineLevel="2" x14ac:dyDescent="0.25">
      <c r="A227" s="32" t="s">
        <v>406</v>
      </c>
      <c r="B227" s="36" t="s">
        <v>70</v>
      </c>
      <c r="C227" s="36" t="s">
        <v>128</v>
      </c>
      <c r="D227" s="38" t="s">
        <v>387</v>
      </c>
      <c r="E227" s="36" t="s">
        <v>2</v>
      </c>
      <c r="F227" s="23">
        <f>F228</f>
        <v>628613</v>
      </c>
      <c r="G227" s="23">
        <f t="shared" ref="G227:H230" si="81">G228</f>
        <v>0</v>
      </c>
      <c r="H227" s="23">
        <f t="shared" si="81"/>
        <v>0</v>
      </c>
    </row>
    <row r="228" spans="1:8" s="2" customFormat="1" ht="64.5" customHeight="1" outlineLevel="2" x14ac:dyDescent="0.25">
      <c r="A228" s="32" t="s">
        <v>399</v>
      </c>
      <c r="B228" s="36" t="s">
        <v>70</v>
      </c>
      <c r="C228" s="36" t="s">
        <v>128</v>
      </c>
      <c r="D228" s="38" t="s">
        <v>367</v>
      </c>
      <c r="E228" s="36" t="s">
        <v>2</v>
      </c>
      <c r="F228" s="23">
        <f>F229</f>
        <v>628613</v>
      </c>
      <c r="G228" s="23">
        <f t="shared" si="81"/>
        <v>0</v>
      </c>
      <c r="H228" s="23">
        <f t="shared" si="81"/>
        <v>0</v>
      </c>
    </row>
    <row r="229" spans="1:8" s="2" customFormat="1" ht="50.25" customHeight="1" outlineLevel="2" x14ac:dyDescent="0.25">
      <c r="A229" s="32" t="s">
        <v>400</v>
      </c>
      <c r="B229" s="36" t="s">
        <v>70</v>
      </c>
      <c r="C229" s="36" t="s">
        <v>128</v>
      </c>
      <c r="D229" s="38" t="s">
        <v>324</v>
      </c>
      <c r="E229" s="36" t="s">
        <v>2</v>
      </c>
      <c r="F229" s="23">
        <f>F230</f>
        <v>628613</v>
      </c>
      <c r="G229" s="23">
        <f t="shared" si="81"/>
        <v>0</v>
      </c>
      <c r="H229" s="23">
        <f t="shared" si="81"/>
        <v>0</v>
      </c>
    </row>
    <row r="230" spans="1:8" s="2" customFormat="1" ht="45" customHeight="1" outlineLevel="2" x14ac:dyDescent="0.25">
      <c r="A230" s="32" t="s">
        <v>257</v>
      </c>
      <c r="B230" s="36" t="s">
        <v>70</v>
      </c>
      <c r="C230" s="36" t="s">
        <v>128</v>
      </c>
      <c r="D230" s="38" t="s">
        <v>324</v>
      </c>
      <c r="E230" s="36" t="s">
        <v>72</v>
      </c>
      <c r="F230" s="23">
        <f>F231</f>
        <v>628613</v>
      </c>
      <c r="G230" s="23">
        <f t="shared" si="81"/>
        <v>0</v>
      </c>
      <c r="H230" s="23">
        <f t="shared" si="81"/>
        <v>0</v>
      </c>
    </row>
    <row r="231" spans="1:8" s="2" customFormat="1" ht="59.25" customHeight="1" outlineLevel="2" x14ac:dyDescent="0.25">
      <c r="A231" s="32" t="s">
        <v>73</v>
      </c>
      <c r="B231" s="36" t="s">
        <v>70</v>
      </c>
      <c r="C231" s="36" t="s">
        <v>128</v>
      </c>
      <c r="D231" s="38" t="s">
        <v>324</v>
      </c>
      <c r="E231" s="36" t="s">
        <v>6</v>
      </c>
      <c r="F231" s="22">
        <v>628613</v>
      </c>
      <c r="G231" s="22">
        <v>0</v>
      </c>
      <c r="H231" s="22">
        <v>0</v>
      </c>
    </row>
    <row r="232" spans="1:8" s="2" customFormat="1" ht="41.25" customHeight="1" outlineLevel="5" x14ac:dyDescent="0.25">
      <c r="A232" s="11" t="s">
        <v>20</v>
      </c>
      <c r="B232" s="21" t="s">
        <v>70</v>
      </c>
      <c r="C232" s="21" t="s">
        <v>92</v>
      </c>
      <c r="D232" s="30" t="s">
        <v>59</v>
      </c>
      <c r="E232" s="21" t="s">
        <v>2</v>
      </c>
      <c r="F232" s="20">
        <f>F233+F242</f>
        <v>2300150.0099999998</v>
      </c>
      <c r="G232" s="20">
        <f t="shared" ref="G232:H232" si="82">G233</f>
        <v>0</v>
      </c>
      <c r="H232" s="20">
        <f t="shared" si="82"/>
        <v>0</v>
      </c>
    </row>
    <row r="233" spans="1:8" s="2" customFormat="1" ht="54.75" customHeight="1" outlineLevel="5" x14ac:dyDescent="0.25">
      <c r="A233" s="46" t="s">
        <v>347</v>
      </c>
      <c r="B233" s="21" t="s">
        <v>70</v>
      </c>
      <c r="C233" s="21" t="s">
        <v>92</v>
      </c>
      <c r="D233" s="30" t="s">
        <v>290</v>
      </c>
      <c r="E233" s="21" t="s">
        <v>2</v>
      </c>
      <c r="F233" s="20">
        <f>F234+F238</f>
        <v>50000</v>
      </c>
      <c r="G233" s="20">
        <f t="shared" ref="G233:H233" si="83">G234+G238</f>
        <v>0</v>
      </c>
      <c r="H233" s="20">
        <f t="shared" si="83"/>
        <v>0</v>
      </c>
    </row>
    <row r="234" spans="1:8" s="2" customFormat="1" ht="54.75" customHeight="1" outlineLevel="5" x14ac:dyDescent="0.25">
      <c r="A234" s="32" t="s">
        <v>422</v>
      </c>
      <c r="B234" s="21" t="s">
        <v>70</v>
      </c>
      <c r="C234" s="21" t="s">
        <v>92</v>
      </c>
      <c r="D234" s="38" t="s">
        <v>420</v>
      </c>
      <c r="E234" s="38" t="s">
        <v>2</v>
      </c>
      <c r="F234" s="20">
        <f>F235</f>
        <v>45000</v>
      </c>
      <c r="G234" s="20">
        <f t="shared" ref="G234:H236" si="84">G235</f>
        <v>0</v>
      </c>
      <c r="H234" s="20">
        <f t="shared" si="84"/>
        <v>0</v>
      </c>
    </row>
    <row r="235" spans="1:8" s="2" customFormat="1" ht="54.75" customHeight="1" outlineLevel="5" x14ac:dyDescent="0.25">
      <c r="A235" s="34" t="s">
        <v>289</v>
      </c>
      <c r="B235" s="21" t="s">
        <v>70</v>
      </c>
      <c r="C235" s="21" t="s">
        <v>92</v>
      </c>
      <c r="D235" s="38" t="s">
        <v>421</v>
      </c>
      <c r="E235" s="38" t="s">
        <v>2</v>
      </c>
      <c r="F235" s="20">
        <f>F236</f>
        <v>45000</v>
      </c>
      <c r="G235" s="20">
        <f t="shared" si="84"/>
        <v>0</v>
      </c>
      <c r="H235" s="20">
        <f t="shared" si="84"/>
        <v>0</v>
      </c>
    </row>
    <row r="236" spans="1:8" s="2" customFormat="1" ht="44.25" customHeight="1" outlineLevel="5" x14ac:dyDescent="0.25">
      <c r="A236" s="40" t="s">
        <v>75</v>
      </c>
      <c r="B236" s="21" t="s">
        <v>70</v>
      </c>
      <c r="C236" s="21" t="s">
        <v>92</v>
      </c>
      <c r="D236" s="38" t="s">
        <v>421</v>
      </c>
      <c r="E236" s="38" t="s">
        <v>76</v>
      </c>
      <c r="F236" s="20">
        <f>F237</f>
        <v>45000</v>
      </c>
      <c r="G236" s="20">
        <f t="shared" si="84"/>
        <v>0</v>
      </c>
      <c r="H236" s="20">
        <f t="shared" si="84"/>
        <v>0</v>
      </c>
    </row>
    <row r="237" spans="1:8" s="2" customFormat="1" ht="88.5" customHeight="1" outlineLevel="5" x14ac:dyDescent="0.25">
      <c r="A237" s="32" t="s">
        <v>221</v>
      </c>
      <c r="B237" s="21" t="s">
        <v>70</v>
      </c>
      <c r="C237" s="21" t="s">
        <v>92</v>
      </c>
      <c r="D237" s="38" t="s">
        <v>421</v>
      </c>
      <c r="E237" s="38" t="s">
        <v>50</v>
      </c>
      <c r="F237" s="22">
        <v>45000</v>
      </c>
      <c r="G237" s="22">
        <v>0</v>
      </c>
      <c r="H237" s="22">
        <v>0</v>
      </c>
    </row>
    <row r="238" spans="1:8" s="2" customFormat="1" ht="71.25" customHeight="1" outlineLevel="5" x14ac:dyDescent="0.25">
      <c r="A238" s="32" t="s">
        <v>401</v>
      </c>
      <c r="B238" s="21" t="s">
        <v>70</v>
      </c>
      <c r="C238" s="21" t="s">
        <v>92</v>
      </c>
      <c r="D238" s="30" t="s">
        <v>368</v>
      </c>
      <c r="E238" s="21" t="s">
        <v>2</v>
      </c>
      <c r="F238" s="23">
        <f>F239</f>
        <v>5000</v>
      </c>
      <c r="G238" s="23">
        <v>0</v>
      </c>
      <c r="H238" s="23">
        <v>0</v>
      </c>
    </row>
    <row r="239" spans="1:8" s="2" customFormat="1" ht="61.5" customHeight="1" outlineLevel="5" x14ac:dyDescent="0.25">
      <c r="A239" s="34" t="s">
        <v>289</v>
      </c>
      <c r="B239" s="21" t="s">
        <v>70</v>
      </c>
      <c r="C239" s="21" t="s">
        <v>92</v>
      </c>
      <c r="D239" s="30" t="s">
        <v>313</v>
      </c>
      <c r="E239" s="21" t="s">
        <v>2</v>
      </c>
      <c r="F239" s="20">
        <f>F240</f>
        <v>5000</v>
      </c>
      <c r="G239" s="20">
        <f t="shared" ref="G239:H239" si="85">G240</f>
        <v>0</v>
      </c>
      <c r="H239" s="20">
        <f t="shared" si="85"/>
        <v>0</v>
      </c>
    </row>
    <row r="240" spans="1:8" s="2" customFormat="1" ht="46.5" customHeight="1" outlineLevel="5" x14ac:dyDescent="0.25">
      <c r="A240" s="11" t="s">
        <v>220</v>
      </c>
      <c r="B240" s="21" t="s">
        <v>70</v>
      </c>
      <c r="C240" s="21" t="s">
        <v>92</v>
      </c>
      <c r="D240" s="30" t="s">
        <v>313</v>
      </c>
      <c r="E240" s="21" t="s">
        <v>72</v>
      </c>
      <c r="F240" s="20">
        <f>F241</f>
        <v>5000</v>
      </c>
      <c r="G240" s="20">
        <f t="shared" ref="G240:H240" si="86">G241</f>
        <v>0</v>
      </c>
      <c r="H240" s="20">
        <f t="shared" si="86"/>
        <v>0</v>
      </c>
    </row>
    <row r="241" spans="1:8" s="2" customFormat="1" ht="55.5" customHeight="1" outlineLevel="5" x14ac:dyDescent="0.25">
      <c r="A241" s="11" t="s">
        <v>73</v>
      </c>
      <c r="B241" s="21" t="s">
        <v>70</v>
      </c>
      <c r="C241" s="21" t="s">
        <v>92</v>
      </c>
      <c r="D241" s="30" t="s">
        <v>313</v>
      </c>
      <c r="E241" s="21" t="s">
        <v>6</v>
      </c>
      <c r="F241" s="22">
        <v>5000</v>
      </c>
      <c r="G241" s="22">
        <v>0</v>
      </c>
      <c r="H241" s="22">
        <v>0</v>
      </c>
    </row>
    <row r="242" spans="1:8" s="2" customFormat="1" ht="70.5" customHeight="1" outlineLevel="1" x14ac:dyDescent="0.25">
      <c r="A242" s="34" t="s">
        <v>261</v>
      </c>
      <c r="B242" s="36" t="s">
        <v>70</v>
      </c>
      <c r="C242" s="36" t="s">
        <v>92</v>
      </c>
      <c r="D242" s="38" t="s">
        <v>262</v>
      </c>
      <c r="E242" s="36" t="s">
        <v>2</v>
      </c>
      <c r="F242" s="20">
        <f>F243</f>
        <v>2250150.0099999998</v>
      </c>
      <c r="G242" s="20">
        <f t="shared" ref="G242:H242" si="87">G243</f>
        <v>0</v>
      </c>
      <c r="H242" s="20">
        <f t="shared" si="87"/>
        <v>0</v>
      </c>
    </row>
    <row r="243" spans="1:8" s="2" customFormat="1" ht="73.5" customHeight="1" outlineLevel="1" x14ac:dyDescent="0.25">
      <c r="A243" s="34" t="s">
        <v>402</v>
      </c>
      <c r="B243" s="36" t="s">
        <v>70</v>
      </c>
      <c r="C243" s="36" t="s">
        <v>92</v>
      </c>
      <c r="D243" s="38" t="s">
        <v>338</v>
      </c>
      <c r="E243" s="36" t="s">
        <v>2</v>
      </c>
      <c r="F243" s="20">
        <f t="shared" ref="F243:H246" si="88">F244</f>
        <v>2250150.0099999998</v>
      </c>
      <c r="G243" s="20">
        <f t="shared" si="88"/>
        <v>0</v>
      </c>
      <c r="H243" s="20">
        <f t="shared" si="88"/>
        <v>0</v>
      </c>
    </row>
    <row r="244" spans="1:8" s="2" customFormat="1" ht="153" customHeight="1" outlineLevel="1" x14ac:dyDescent="0.25">
      <c r="A244" s="34" t="s">
        <v>341</v>
      </c>
      <c r="B244" s="36" t="s">
        <v>70</v>
      </c>
      <c r="C244" s="36" t="s">
        <v>92</v>
      </c>
      <c r="D244" s="38" t="s">
        <v>339</v>
      </c>
      <c r="E244" s="36" t="s">
        <v>2</v>
      </c>
      <c r="F244" s="20">
        <f t="shared" si="88"/>
        <v>2250150.0099999998</v>
      </c>
      <c r="G244" s="20">
        <f t="shared" si="88"/>
        <v>0</v>
      </c>
      <c r="H244" s="20">
        <f t="shared" si="88"/>
        <v>0</v>
      </c>
    </row>
    <row r="245" spans="1:8" s="2" customFormat="1" ht="75.75" customHeight="1" outlineLevel="1" x14ac:dyDescent="0.25">
      <c r="A245" s="34" t="s">
        <v>342</v>
      </c>
      <c r="B245" s="36" t="s">
        <v>70</v>
      </c>
      <c r="C245" s="36" t="s">
        <v>92</v>
      </c>
      <c r="D245" s="38" t="s">
        <v>340</v>
      </c>
      <c r="E245" s="36" t="s">
        <v>2</v>
      </c>
      <c r="F245" s="20">
        <f t="shared" si="88"/>
        <v>2250150.0099999998</v>
      </c>
      <c r="G245" s="20">
        <f t="shared" si="88"/>
        <v>0</v>
      </c>
      <c r="H245" s="20">
        <f t="shared" si="88"/>
        <v>0</v>
      </c>
    </row>
    <row r="246" spans="1:8" s="2" customFormat="1" ht="54" customHeight="1" outlineLevel="1" x14ac:dyDescent="0.25">
      <c r="A246" s="28" t="s">
        <v>224</v>
      </c>
      <c r="B246" s="36" t="s">
        <v>70</v>
      </c>
      <c r="C246" s="36" t="s">
        <v>92</v>
      </c>
      <c r="D246" s="38" t="s">
        <v>340</v>
      </c>
      <c r="E246" s="36" t="s">
        <v>72</v>
      </c>
      <c r="F246" s="20">
        <f t="shared" si="88"/>
        <v>2250150.0099999998</v>
      </c>
      <c r="G246" s="20">
        <f t="shared" si="88"/>
        <v>0</v>
      </c>
      <c r="H246" s="20">
        <f t="shared" si="88"/>
        <v>0</v>
      </c>
    </row>
    <row r="247" spans="1:8" s="2" customFormat="1" ht="42" customHeight="1" outlineLevel="1" x14ac:dyDescent="0.25">
      <c r="A247" s="34" t="s">
        <v>234</v>
      </c>
      <c r="B247" s="36" t="s">
        <v>70</v>
      </c>
      <c r="C247" s="36" t="s">
        <v>92</v>
      </c>
      <c r="D247" s="38" t="s">
        <v>340</v>
      </c>
      <c r="E247" s="36" t="s">
        <v>6</v>
      </c>
      <c r="F247" s="22">
        <v>2250150.0099999998</v>
      </c>
      <c r="G247" s="22">
        <v>0</v>
      </c>
      <c r="H247" s="22">
        <v>0</v>
      </c>
    </row>
    <row r="248" spans="1:8" s="2" customFormat="1" ht="41.25" customHeight="1" outlineLevel="5" x14ac:dyDescent="0.25">
      <c r="A248" s="11" t="s">
        <v>21</v>
      </c>
      <c r="B248" s="36" t="s">
        <v>71</v>
      </c>
      <c r="C248" s="36" t="s">
        <v>58</v>
      </c>
      <c r="D248" s="38" t="s">
        <v>59</v>
      </c>
      <c r="E248" s="36" t="s">
        <v>2</v>
      </c>
      <c r="F248" s="20">
        <f>F249+F255+F283+F351</f>
        <v>232423017.51000002</v>
      </c>
      <c r="G248" s="20">
        <f>G249+G255+G283+G351</f>
        <v>50019852.420000002</v>
      </c>
      <c r="H248" s="20">
        <f>H249+H255+H283+H351</f>
        <v>38813177.579999998</v>
      </c>
    </row>
    <row r="249" spans="1:8" s="2" customFormat="1" ht="25.5" customHeight="1" outlineLevel="5" x14ac:dyDescent="0.25">
      <c r="A249" s="11" t="s">
        <v>93</v>
      </c>
      <c r="B249" s="36" t="s">
        <v>71</v>
      </c>
      <c r="C249" s="36" t="s">
        <v>57</v>
      </c>
      <c r="D249" s="38" t="s">
        <v>59</v>
      </c>
      <c r="E249" s="36" t="s">
        <v>2</v>
      </c>
      <c r="F249" s="20">
        <f t="shared" ref="F249:H253" si="89">F250</f>
        <v>724000</v>
      </c>
      <c r="G249" s="20">
        <f t="shared" si="89"/>
        <v>0</v>
      </c>
      <c r="H249" s="20">
        <f t="shared" si="89"/>
        <v>0</v>
      </c>
    </row>
    <row r="250" spans="1:8" s="2" customFormat="1" ht="58.5" customHeight="1" outlineLevel="1" x14ac:dyDescent="0.25">
      <c r="A250" s="31" t="s">
        <v>196</v>
      </c>
      <c r="B250" s="21" t="s">
        <v>71</v>
      </c>
      <c r="C250" s="21" t="s">
        <v>57</v>
      </c>
      <c r="D250" s="30" t="s">
        <v>135</v>
      </c>
      <c r="E250" s="21" t="s">
        <v>2</v>
      </c>
      <c r="F250" s="20">
        <f t="shared" si="89"/>
        <v>724000</v>
      </c>
      <c r="G250" s="20">
        <f t="shared" si="89"/>
        <v>0</v>
      </c>
      <c r="H250" s="20">
        <f t="shared" si="89"/>
        <v>0</v>
      </c>
    </row>
    <row r="251" spans="1:8" s="2" customFormat="1" ht="66.75" customHeight="1" outlineLevel="1" x14ac:dyDescent="0.25">
      <c r="A251" s="31" t="s">
        <v>197</v>
      </c>
      <c r="B251" s="21" t="s">
        <v>71</v>
      </c>
      <c r="C251" s="21" t="s">
        <v>57</v>
      </c>
      <c r="D251" s="30" t="s">
        <v>147</v>
      </c>
      <c r="E251" s="21" t="s">
        <v>2</v>
      </c>
      <c r="F251" s="20">
        <f t="shared" si="89"/>
        <v>724000</v>
      </c>
      <c r="G251" s="20">
        <f t="shared" si="89"/>
        <v>0</v>
      </c>
      <c r="H251" s="20">
        <f t="shared" si="89"/>
        <v>0</v>
      </c>
    </row>
    <row r="252" spans="1:8" s="2" customFormat="1" ht="39" customHeight="1" outlineLevel="1" x14ac:dyDescent="0.25">
      <c r="A252" s="11" t="s">
        <v>148</v>
      </c>
      <c r="B252" s="21" t="s">
        <v>71</v>
      </c>
      <c r="C252" s="21" t="s">
        <v>57</v>
      </c>
      <c r="D252" s="30" t="s">
        <v>138</v>
      </c>
      <c r="E252" s="21" t="s">
        <v>2</v>
      </c>
      <c r="F252" s="20">
        <f t="shared" si="89"/>
        <v>724000</v>
      </c>
      <c r="G252" s="20">
        <f t="shared" si="89"/>
        <v>0</v>
      </c>
      <c r="H252" s="20">
        <f t="shared" si="89"/>
        <v>0</v>
      </c>
    </row>
    <row r="253" spans="1:8" s="2" customFormat="1" ht="51" customHeight="1" outlineLevel="1" x14ac:dyDescent="0.25">
      <c r="A253" s="11" t="s">
        <v>220</v>
      </c>
      <c r="B253" s="21" t="s">
        <v>71</v>
      </c>
      <c r="C253" s="21" t="s">
        <v>57</v>
      </c>
      <c r="D253" s="30" t="s">
        <v>138</v>
      </c>
      <c r="E253" s="21" t="s">
        <v>72</v>
      </c>
      <c r="F253" s="20">
        <f t="shared" si="89"/>
        <v>724000</v>
      </c>
      <c r="G253" s="20">
        <f t="shared" si="89"/>
        <v>0</v>
      </c>
      <c r="H253" s="20">
        <f t="shared" si="89"/>
        <v>0</v>
      </c>
    </row>
    <row r="254" spans="1:8" s="2" customFormat="1" ht="53.25" customHeight="1" outlineLevel="1" x14ac:dyDescent="0.25">
      <c r="A254" s="11" t="s">
        <v>73</v>
      </c>
      <c r="B254" s="21" t="s">
        <v>71</v>
      </c>
      <c r="C254" s="21" t="s">
        <v>57</v>
      </c>
      <c r="D254" s="30" t="s">
        <v>138</v>
      </c>
      <c r="E254" s="21" t="s">
        <v>6</v>
      </c>
      <c r="F254" s="22">
        <v>724000</v>
      </c>
      <c r="G254" s="22">
        <v>0</v>
      </c>
      <c r="H254" s="22">
        <v>0</v>
      </c>
    </row>
    <row r="255" spans="1:8" s="2" customFormat="1" ht="24" customHeight="1" x14ac:dyDescent="0.25">
      <c r="A255" s="11" t="s">
        <v>52</v>
      </c>
      <c r="B255" s="36" t="s">
        <v>71</v>
      </c>
      <c r="C255" s="36" t="s">
        <v>60</v>
      </c>
      <c r="D255" s="38" t="s">
        <v>59</v>
      </c>
      <c r="E255" s="36" t="s">
        <v>2</v>
      </c>
      <c r="F255" s="20">
        <f>F256+F275</f>
        <v>174514243.12</v>
      </c>
      <c r="G255" s="20">
        <f>G256+G275</f>
        <v>11847582.109999999</v>
      </c>
      <c r="H255" s="20">
        <f>H256+H275</f>
        <v>640000</v>
      </c>
    </row>
    <row r="256" spans="1:8" s="2" customFormat="1" ht="69.75" customHeight="1" x14ac:dyDescent="0.25">
      <c r="A256" s="11" t="s">
        <v>393</v>
      </c>
      <c r="B256" s="21" t="s">
        <v>71</v>
      </c>
      <c r="C256" s="21" t="s">
        <v>60</v>
      </c>
      <c r="D256" s="30" t="s">
        <v>94</v>
      </c>
      <c r="E256" s="21" t="s">
        <v>2</v>
      </c>
      <c r="F256" s="20">
        <f>F257+F271</f>
        <v>97284412.709999993</v>
      </c>
      <c r="G256" s="20">
        <f>G257+G271</f>
        <v>11847582.109999999</v>
      </c>
      <c r="H256" s="20">
        <f>H257+H271</f>
        <v>640000</v>
      </c>
    </row>
    <row r="257" spans="1:8" s="2" customFormat="1" ht="69" customHeight="1" x14ac:dyDescent="0.25">
      <c r="A257" s="11" t="s">
        <v>198</v>
      </c>
      <c r="B257" s="21" t="s">
        <v>71</v>
      </c>
      <c r="C257" s="21" t="s">
        <v>60</v>
      </c>
      <c r="D257" s="30" t="s">
        <v>95</v>
      </c>
      <c r="E257" s="21" t="s">
        <v>2</v>
      </c>
      <c r="F257" s="20">
        <f>F258+F262+F265+F268</f>
        <v>95827600</v>
      </c>
      <c r="G257" s="20">
        <f t="shared" ref="G257:H257" si="90">G258+G262+G265+G268</f>
        <v>11847582.109999999</v>
      </c>
      <c r="H257" s="20">
        <f t="shared" si="90"/>
        <v>640000</v>
      </c>
    </row>
    <row r="258" spans="1:8" s="2" customFormat="1" ht="91.5" customHeight="1" x14ac:dyDescent="0.25">
      <c r="A258" s="35" t="s">
        <v>425</v>
      </c>
      <c r="B258" s="21" t="s">
        <v>71</v>
      </c>
      <c r="C258" s="21" t="s">
        <v>60</v>
      </c>
      <c r="D258" s="38" t="s">
        <v>423</v>
      </c>
      <c r="E258" s="38" t="s">
        <v>2</v>
      </c>
      <c r="F258" s="20">
        <f>F259</f>
        <v>0</v>
      </c>
      <c r="G258" s="20">
        <f t="shared" ref="G258:H260" si="91">G259</f>
        <v>11207582.109999999</v>
      </c>
      <c r="H258" s="20">
        <f t="shared" si="91"/>
        <v>0</v>
      </c>
    </row>
    <row r="259" spans="1:8" s="2" customFormat="1" ht="69" customHeight="1" x14ac:dyDescent="0.25">
      <c r="A259" s="35" t="s">
        <v>426</v>
      </c>
      <c r="B259" s="21" t="s">
        <v>71</v>
      </c>
      <c r="C259" s="21" t="s">
        <v>60</v>
      </c>
      <c r="D259" s="38" t="s">
        <v>424</v>
      </c>
      <c r="E259" s="38" t="s">
        <v>2</v>
      </c>
      <c r="F259" s="20">
        <f>F260</f>
        <v>0</v>
      </c>
      <c r="G259" s="20">
        <f t="shared" si="91"/>
        <v>11207582.109999999</v>
      </c>
      <c r="H259" s="20">
        <f t="shared" si="91"/>
        <v>0</v>
      </c>
    </row>
    <row r="260" spans="1:8" s="2" customFormat="1" ht="57" customHeight="1" x14ac:dyDescent="0.25">
      <c r="A260" s="35" t="s">
        <v>257</v>
      </c>
      <c r="B260" s="21" t="s">
        <v>71</v>
      </c>
      <c r="C260" s="21" t="s">
        <v>60</v>
      </c>
      <c r="D260" s="38" t="s">
        <v>424</v>
      </c>
      <c r="E260" s="38" t="s">
        <v>72</v>
      </c>
      <c r="F260" s="20">
        <f>F261</f>
        <v>0</v>
      </c>
      <c r="G260" s="20">
        <f t="shared" si="91"/>
        <v>11207582.109999999</v>
      </c>
      <c r="H260" s="20">
        <f t="shared" si="91"/>
        <v>0</v>
      </c>
    </row>
    <row r="261" spans="1:8" s="2" customFormat="1" ht="69" customHeight="1" x14ac:dyDescent="0.25">
      <c r="A261" s="35" t="s">
        <v>73</v>
      </c>
      <c r="B261" s="21" t="s">
        <v>71</v>
      </c>
      <c r="C261" s="21" t="s">
        <v>60</v>
      </c>
      <c r="D261" s="38" t="s">
        <v>424</v>
      </c>
      <c r="E261" s="38" t="s">
        <v>6</v>
      </c>
      <c r="F261" s="22">
        <v>0</v>
      </c>
      <c r="G261" s="22">
        <v>11207582.109999999</v>
      </c>
      <c r="H261" s="22">
        <v>0</v>
      </c>
    </row>
    <row r="262" spans="1:8" s="2" customFormat="1" ht="39" customHeight="1" x14ac:dyDescent="0.25">
      <c r="A262" s="31" t="s">
        <v>181</v>
      </c>
      <c r="B262" s="21" t="s">
        <v>71</v>
      </c>
      <c r="C262" s="21" t="s">
        <v>60</v>
      </c>
      <c r="D262" s="30" t="s">
        <v>139</v>
      </c>
      <c r="E262" s="21" t="s">
        <v>2</v>
      </c>
      <c r="F262" s="20">
        <f>F263</f>
        <v>3950000</v>
      </c>
      <c r="G262" s="20">
        <f t="shared" ref="G262:H262" si="92">G263</f>
        <v>0</v>
      </c>
      <c r="H262" s="20">
        <f t="shared" si="92"/>
        <v>0</v>
      </c>
    </row>
    <row r="263" spans="1:8" s="2" customFormat="1" ht="43.5" customHeight="1" x14ac:dyDescent="0.25">
      <c r="A263" s="11" t="s">
        <v>220</v>
      </c>
      <c r="B263" s="21" t="s">
        <v>71</v>
      </c>
      <c r="C263" s="21" t="s">
        <v>60</v>
      </c>
      <c r="D263" s="30" t="s">
        <v>139</v>
      </c>
      <c r="E263" s="21" t="s">
        <v>72</v>
      </c>
      <c r="F263" s="20">
        <f>F264</f>
        <v>3950000</v>
      </c>
      <c r="G263" s="20">
        <f>G264</f>
        <v>0</v>
      </c>
      <c r="H263" s="20">
        <f>H264</f>
        <v>0</v>
      </c>
    </row>
    <row r="264" spans="1:8" s="2" customFormat="1" ht="52.5" customHeight="1" x14ac:dyDescent="0.25">
      <c r="A264" s="11" t="s">
        <v>73</v>
      </c>
      <c r="B264" s="21" t="s">
        <v>71</v>
      </c>
      <c r="C264" s="21" t="s">
        <v>60</v>
      </c>
      <c r="D264" s="30" t="s">
        <v>139</v>
      </c>
      <c r="E264" s="21" t="s">
        <v>6</v>
      </c>
      <c r="F264" s="59">
        <v>3950000</v>
      </c>
      <c r="G264" s="22">
        <v>0</v>
      </c>
      <c r="H264" s="22">
        <v>0</v>
      </c>
    </row>
    <row r="265" spans="1:8" s="2" customFormat="1" ht="51.75" customHeight="1" x14ac:dyDescent="0.25">
      <c r="A265" s="11" t="s">
        <v>265</v>
      </c>
      <c r="B265" s="21" t="s">
        <v>71</v>
      </c>
      <c r="C265" s="21" t="s">
        <v>60</v>
      </c>
      <c r="D265" s="30" t="s">
        <v>211</v>
      </c>
      <c r="E265" s="21" t="s">
        <v>2</v>
      </c>
      <c r="F265" s="20">
        <f t="shared" ref="F265:H266" si="93">F266</f>
        <v>640000</v>
      </c>
      <c r="G265" s="20">
        <f t="shared" si="93"/>
        <v>640000</v>
      </c>
      <c r="H265" s="20">
        <f t="shared" si="93"/>
        <v>640000</v>
      </c>
    </row>
    <row r="266" spans="1:8" s="2" customFormat="1" ht="46.5" customHeight="1" x14ac:dyDescent="0.25">
      <c r="A266" s="11" t="s">
        <v>220</v>
      </c>
      <c r="B266" s="21" t="s">
        <v>71</v>
      </c>
      <c r="C266" s="21" t="s">
        <v>60</v>
      </c>
      <c r="D266" s="30" t="s">
        <v>211</v>
      </c>
      <c r="E266" s="21" t="s">
        <v>72</v>
      </c>
      <c r="F266" s="20">
        <f t="shared" si="93"/>
        <v>640000</v>
      </c>
      <c r="G266" s="20">
        <f t="shared" si="93"/>
        <v>640000</v>
      </c>
      <c r="H266" s="20">
        <f t="shared" si="93"/>
        <v>640000</v>
      </c>
    </row>
    <row r="267" spans="1:8" s="2" customFormat="1" ht="56.25" customHeight="1" x14ac:dyDescent="0.25">
      <c r="A267" s="11" t="s">
        <v>73</v>
      </c>
      <c r="B267" s="21" t="s">
        <v>71</v>
      </c>
      <c r="C267" s="21" t="s">
        <v>60</v>
      </c>
      <c r="D267" s="30" t="s">
        <v>211</v>
      </c>
      <c r="E267" s="21" t="s">
        <v>6</v>
      </c>
      <c r="F267" s="22">
        <v>640000</v>
      </c>
      <c r="G267" s="22">
        <v>640000</v>
      </c>
      <c r="H267" s="22">
        <v>640000</v>
      </c>
    </row>
    <row r="268" spans="1:8" s="2" customFormat="1" ht="56.25" customHeight="1" x14ac:dyDescent="0.25">
      <c r="A268" s="11" t="s">
        <v>369</v>
      </c>
      <c r="B268" s="21" t="s">
        <v>71</v>
      </c>
      <c r="C268" s="21" t="s">
        <v>60</v>
      </c>
      <c r="D268" s="30" t="s">
        <v>370</v>
      </c>
      <c r="E268" s="21" t="s">
        <v>2</v>
      </c>
      <c r="F268" s="23">
        <f>F269</f>
        <v>91237600</v>
      </c>
      <c r="G268" s="23">
        <f t="shared" ref="G268:H268" si="94">G269</f>
        <v>0</v>
      </c>
      <c r="H268" s="23">
        <f t="shared" si="94"/>
        <v>0</v>
      </c>
    </row>
    <row r="269" spans="1:8" s="2" customFormat="1" ht="56.25" customHeight="1" x14ac:dyDescent="0.25">
      <c r="A269" s="11" t="s">
        <v>220</v>
      </c>
      <c r="B269" s="21" t="s">
        <v>71</v>
      </c>
      <c r="C269" s="21" t="s">
        <v>60</v>
      </c>
      <c r="D269" s="30" t="s">
        <v>370</v>
      </c>
      <c r="E269" s="21" t="s">
        <v>72</v>
      </c>
      <c r="F269" s="23">
        <f>F270</f>
        <v>91237600</v>
      </c>
      <c r="G269" s="23">
        <f t="shared" ref="G269:H269" si="95">G270</f>
        <v>0</v>
      </c>
      <c r="H269" s="23">
        <f t="shared" si="95"/>
        <v>0</v>
      </c>
    </row>
    <row r="270" spans="1:8" s="2" customFormat="1" ht="56.25" customHeight="1" x14ac:dyDescent="0.25">
      <c r="A270" s="11" t="s">
        <v>73</v>
      </c>
      <c r="B270" s="21" t="s">
        <v>71</v>
      </c>
      <c r="C270" s="21" t="s">
        <v>60</v>
      </c>
      <c r="D270" s="30" t="s">
        <v>370</v>
      </c>
      <c r="E270" s="21" t="s">
        <v>6</v>
      </c>
      <c r="F270" s="22">
        <v>91237600</v>
      </c>
      <c r="G270" s="22">
        <v>0</v>
      </c>
      <c r="H270" s="22">
        <v>0</v>
      </c>
    </row>
    <row r="271" spans="1:8" s="2" customFormat="1" ht="85.5" customHeight="1" outlineLevel="5" x14ac:dyDescent="0.25">
      <c r="A271" s="11" t="s">
        <v>348</v>
      </c>
      <c r="B271" s="12" t="s">
        <v>71</v>
      </c>
      <c r="C271" s="12" t="s">
        <v>60</v>
      </c>
      <c r="D271" s="30" t="s">
        <v>140</v>
      </c>
      <c r="E271" s="21" t="s">
        <v>2</v>
      </c>
      <c r="F271" s="20">
        <f>F272</f>
        <v>1456812.71</v>
      </c>
      <c r="G271" s="20">
        <f t="shared" ref="G271:H271" si="96">G272</f>
        <v>0</v>
      </c>
      <c r="H271" s="20">
        <f t="shared" si="96"/>
        <v>0</v>
      </c>
    </row>
    <row r="272" spans="1:8" s="2" customFormat="1" ht="50.25" customHeight="1" outlineLevel="5" x14ac:dyDescent="0.25">
      <c r="A272" s="11" t="s">
        <v>332</v>
      </c>
      <c r="B272" s="12" t="s">
        <v>71</v>
      </c>
      <c r="C272" s="12" t="s">
        <v>60</v>
      </c>
      <c r="D272" s="30" t="s">
        <v>180</v>
      </c>
      <c r="E272" s="21" t="s">
        <v>2</v>
      </c>
      <c r="F272" s="20">
        <f t="shared" ref="F272:H273" si="97">F273</f>
        <v>1456812.71</v>
      </c>
      <c r="G272" s="20">
        <f t="shared" si="97"/>
        <v>0</v>
      </c>
      <c r="H272" s="20">
        <f t="shared" si="97"/>
        <v>0</v>
      </c>
    </row>
    <row r="273" spans="1:8" s="2" customFormat="1" ht="27" customHeight="1" outlineLevel="5" x14ac:dyDescent="0.25">
      <c r="A273" s="11" t="s">
        <v>75</v>
      </c>
      <c r="B273" s="12" t="s">
        <v>71</v>
      </c>
      <c r="C273" s="12" t="s">
        <v>60</v>
      </c>
      <c r="D273" s="30" t="s">
        <v>180</v>
      </c>
      <c r="E273" s="21" t="s">
        <v>76</v>
      </c>
      <c r="F273" s="20">
        <f t="shared" si="97"/>
        <v>1456812.71</v>
      </c>
      <c r="G273" s="20">
        <f t="shared" si="97"/>
        <v>0</v>
      </c>
      <c r="H273" s="20">
        <f t="shared" si="97"/>
        <v>0</v>
      </c>
    </row>
    <row r="274" spans="1:8" s="2" customFormat="1" ht="84.75" customHeight="1" outlineLevel="5" x14ac:dyDescent="0.25">
      <c r="A274" s="11" t="s">
        <v>221</v>
      </c>
      <c r="B274" s="12" t="s">
        <v>71</v>
      </c>
      <c r="C274" s="12" t="s">
        <v>60</v>
      </c>
      <c r="D274" s="30" t="s">
        <v>180</v>
      </c>
      <c r="E274" s="21" t="s">
        <v>50</v>
      </c>
      <c r="F274" s="22">
        <v>1456812.71</v>
      </c>
      <c r="G274" s="22">
        <v>0</v>
      </c>
      <c r="H274" s="22">
        <v>0</v>
      </c>
    </row>
    <row r="275" spans="1:8" s="2" customFormat="1" ht="71.25" customHeight="1" outlineLevel="5" x14ac:dyDescent="0.25">
      <c r="A275" s="11" t="s">
        <v>349</v>
      </c>
      <c r="B275" s="12" t="s">
        <v>71</v>
      </c>
      <c r="C275" s="12" t="s">
        <v>60</v>
      </c>
      <c r="D275" s="30" t="s">
        <v>188</v>
      </c>
      <c r="E275" s="21" t="s">
        <v>2</v>
      </c>
      <c r="F275" s="20">
        <f>F276</f>
        <v>77229830.409999996</v>
      </c>
      <c r="G275" s="20">
        <f t="shared" ref="G275:H275" si="98">G276</f>
        <v>0</v>
      </c>
      <c r="H275" s="20">
        <f t="shared" si="98"/>
        <v>0</v>
      </c>
    </row>
    <row r="276" spans="1:8" s="2" customFormat="1" ht="71.25" customHeight="1" outlineLevel="5" x14ac:dyDescent="0.25">
      <c r="A276" s="11" t="s">
        <v>371</v>
      </c>
      <c r="B276" s="12" t="s">
        <v>71</v>
      </c>
      <c r="C276" s="12" t="s">
        <v>60</v>
      </c>
      <c r="D276" s="30" t="s">
        <v>372</v>
      </c>
      <c r="E276" s="21" t="s">
        <v>2</v>
      </c>
      <c r="F276" s="20">
        <f>F277+F280</f>
        <v>77229830.409999996</v>
      </c>
      <c r="G276" s="20">
        <f t="shared" ref="G276:H276" si="99">G277+G280</f>
        <v>0</v>
      </c>
      <c r="H276" s="20">
        <f t="shared" si="99"/>
        <v>0</v>
      </c>
    </row>
    <row r="277" spans="1:8" s="2" customFormat="1" ht="83.25" customHeight="1" outlineLevel="5" x14ac:dyDescent="0.25">
      <c r="A277" s="35" t="s">
        <v>428</v>
      </c>
      <c r="B277" s="12" t="s">
        <v>71</v>
      </c>
      <c r="C277" s="12" t="s">
        <v>60</v>
      </c>
      <c r="D277" s="38" t="s">
        <v>427</v>
      </c>
      <c r="E277" s="38" t="s">
        <v>2</v>
      </c>
      <c r="F277" s="20">
        <f>F278</f>
        <v>6492876.3899999997</v>
      </c>
      <c r="G277" s="20">
        <f t="shared" ref="G277:H278" si="100">G278</f>
        <v>0</v>
      </c>
      <c r="H277" s="20">
        <f t="shared" si="100"/>
        <v>0</v>
      </c>
    </row>
    <row r="278" spans="1:8" s="2" customFormat="1" ht="55.5" customHeight="1" outlineLevel="5" x14ac:dyDescent="0.25">
      <c r="A278" s="35" t="s">
        <v>224</v>
      </c>
      <c r="B278" s="12" t="s">
        <v>71</v>
      </c>
      <c r="C278" s="12" t="s">
        <v>60</v>
      </c>
      <c r="D278" s="38" t="s">
        <v>427</v>
      </c>
      <c r="E278" s="38" t="s">
        <v>72</v>
      </c>
      <c r="F278" s="20">
        <f>F279</f>
        <v>6492876.3899999997</v>
      </c>
      <c r="G278" s="20">
        <f t="shared" si="100"/>
        <v>0</v>
      </c>
      <c r="H278" s="20">
        <f t="shared" si="100"/>
        <v>0</v>
      </c>
    </row>
    <row r="279" spans="1:8" s="2" customFormat="1" ht="61.5" customHeight="1" outlineLevel="5" x14ac:dyDescent="0.25">
      <c r="A279" s="35" t="s">
        <v>73</v>
      </c>
      <c r="B279" s="12" t="s">
        <v>71</v>
      </c>
      <c r="C279" s="12" t="s">
        <v>60</v>
      </c>
      <c r="D279" s="38" t="s">
        <v>427</v>
      </c>
      <c r="E279" s="38" t="s">
        <v>6</v>
      </c>
      <c r="F279" s="59">
        <v>6492876.3899999997</v>
      </c>
      <c r="G279" s="22">
        <v>0</v>
      </c>
      <c r="H279" s="22">
        <v>0</v>
      </c>
    </row>
    <row r="280" spans="1:8" s="2" customFormat="1" ht="83.25" customHeight="1" outlineLevel="5" x14ac:dyDescent="0.25">
      <c r="A280" s="11" t="s">
        <v>373</v>
      </c>
      <c r="B280" s="12" t="s">
        <v>71</v>
      </c>
      <c r="C280" s="12" t="s">
        <v>60</v>
      </c>
      <c r="D280" s="30" t="s">
        <v>374</v>
      </c>
      <c r="E280" s="21" t="s">
        <v>2</v>
      </c>
      <c r="F280" s="20">
        <f>F281</f>
        <v>70736954.019999996</v>
      </c>
      <c r="G280" s="20">
        <v>0</v>
      </c>
      <c r="H280" s="20">
        <v>0</v>
      </c>
    </row>
    <row r="281" spans="1:8" s="2" customFormat="1" ht="54" customHeight="1" outlineLevel="5" x14ac:dyDescent="0.25">
      <c r="A281" s="11" t="s">
        <v>224</v>
      </c>
      <c r="B281" s="12" t="s">
        <v>71</v>
      </c>
      <c r="C281" s="12" t="s">
        <v>60</v>
      </c>
      <c r="D281" s="30" t="s">
        <v>374</v>
      </c>
      <c r="E281" s="21" t="s">
        <v>72</v>
      </c>
      <c r="F281" s="20">
        <f t="shared" ref="F281:H281" si="101">F282</f>
        <v>70736954.019999996</v>
      </c>
      <c r="G281" s="20">
        <f t="shared" si="101"/>
        <v>0</v>
      </c>
      <c r="H281" s="20">
        <f t="shared" si="101"/>
        <v>0</v>
      </c>
    </row>
    <row r="282" spans="1:8" s="2" customFormat="1" ht="57" customHeight="1" outlineLevel="5" x14ac:dyDescent="0.25">
      <c r="A282" s="11" t="s">
        <v>73</v>
      </c>
      <c r="B282" s="12" t="s">
        <v>71</v>
      </c>
      <c r="C282" s="12" t="s">
        <v>60</v>
      </c>
      <c r="D282" s="30" t="s">
        <v>374</v>
      </c>
      <c r="E282" s="21" t="s">
        <v>6</v>
      </c>
      <c r="F282" s="59">
        <v>70736954.019999996</v>
      </c>
      <c r="G282" s="22">
        <v>0</v>
      </c>
      <c r="H282" s="22">
        <v>0</v>
      </c>
    </row>
    <row r="283" spans="1:8" s="2" customFormat="1" ht="19.5" customHeight="1" x14ac:dyDescent="0.25">
      <c r="A283" s="31" t="s">
        <v>132</v>
      </c>
      <c r="B283" s="15" t="s">
        <v>71</v>
      </c>
      <c r="C283" s="15" t="s">
        <v>67</v>
      </c>
      <c r="D283" s="38" t="s">
        <v>59</v>
      </c>
      <c r="E283" s="36" t="s">
        <v>2</v>
      </c>
      <c r="F283" s="20">
        <f>F284+F323+F331</f>
        <v>57162215.060000002</v>
      </c>
      <c r="G283" s="20">
        <f t="shared" ref="G283:H283" si="102">G284+G323+G331</f>
        <v>38149588.609999999</v>
      </c>
      <c r="H283" s="20">
        <f t="shared" si="102"/>
        <v>38149588.609999999</v>
      </c>
    </row>
    <row r="284" spans="1:8" s="2" customFormat="1" ht="53.25" customHeight="1" outlineLevel="5" x14ac:dyDescent="0.25">
      <c r="A284" s="11" t="s">
        <v>350</v>
      </c>
      <c r="B284" s="15" t="s">
        <v>71</v>
      </c>
      <c r="C284" s="15" t="s">
        <v>67</v>
      </c>
      <c r="D284" s="38" t="s">
        <v>183</v>
      </c>
      <c r="E284" s="36" t="s">
        <v>2</v>
      </c>
      <c r="F284" s="20">
        <f>F285</f>
        <v>51523334.880000003</v>
      </c>
      <c r="G284" s="20">
        <f t="shared" ref="G284:H284" si="103">G285</f>
        <v>25730338</v>
      </c>
      <c r="H284" s="20">
        <f t="shared" si="103"/>
        <v>25730338</v>
      </c>
    </row>
    <row r="285" spans="1:8" s="2" customFormat="1" ht="53.25" customHeight="1" outlineLevel="5" x14ac:dyDescent="0.25">
      <c r="A285" s="11" t="s">
        <v>375</v>
      </c>
      <c r="B285" s="15" t="s">
        <v>71</v>
      </c>
      <c r="C285" s="15" t="s">
        <v>67</v>
      </c>
      <c r="D285" s="38" t="s">
        <v>376</v>
      </c>
      <c r="E285" s="36" t="s">
        <v>2</v>
      </c>
      <c r="F285" s="20">
        <f>F286+F289+F292+F295+F298+F301+F310+F304+F307+F317+F320</f>
        <v>51523334.880000003</v>
      </c>
      <c r="G285" s="20">
        <f t="shared" ref="G285:H285" si="104">G286+G289+G292+G295+G298+G301+G310+G304+G307+G317+G320</f>
        <v>25730338</v>
      </c>
      <c r="H285" s="20">
        <f t="shared" si="104"/>
        <v>25730338</v>
      </c>
    </row>
    <row r="286" spans="1:8" s="2" customFormat="1" ht="36.75" customHeight="1" outlineLevel="5" x14ac:dyDescent="0.25">
      <c r="A286" s="31" t="s">
        <v>184</v>
      </c>
      <c r="B286" s="12" t="s">
        <v>71</v>
      </c>
      <c r="C286" s="12" t="s">
        <v>67</v>
      </c>
      <c r="D286" s="30" t="s">
        <v>185</v>
      </c>
      <c r="E286" s="21" t="s">
        <v>2</v>
      </c>
      <c r="F286" s="20">
        <f t="shared" ref="F286:H287" si="105">F287</f>
        <v>1063638.8</v>
      </c>
      <c r="G286" s="20">
        <f t="shared" si="105"/>
        <v>0</v>
      </c>
      <c r="H286" s="20">
        <f t="shared" si="105"/>
        <v>0</v>
      </c>
    </row>
    <row r="287" spans="1:8" s="2" customFormat="1" ht="51" customHeight="1" outlineLevel="5" x14ac:dyDescent="0.25">
      <c r="A287" s="11" t="s">
        <v>220</v>
      </c>
      <c r="B287" s="12" t="s">
        <v>71</v>
      </c>
      <c r="C287" s="12" t="s">
        <v>67</v>
      </c>
      <c r="D287" s="30" t="s">
        <v>185</v>
      </c>
      <c r="E287" s="21" t="s">
        <v>72</v>
      </c>
      <c r="F287" s="20">
        <f t="shared" si="105"/>
        <v>1063638.8</v>
      </c>
      <c r="G287" s="20">
        <f t="shared" si="105"/>
        <v>0</v>
      </c>
      <c r="H287" s="20">
        <f t="shared" si="105"/>
        <v>0</v>
      </c>
    </row>
    <row r="288" spans="1:8" s="2" customFormat="1" ht="50.25" customHeight="1" outlineLevel="5" x14ac:dyDescent="0.25">
      <c r="A288" s="31" t="s">
        <v>73</v>
      </c>
      <c r="B288" s="12" t="s">
        <v>71</v>
      </c>
      <c r="C288" s="12" t="s">
        <v>67</v>
      </c>
      <c r="D288" s="30" t="s">
        <v>185</v>
      </c>
      <c r="E288" s="21" t="s">
        <v>6</v>
      </c>
      <c r="F288" s="59">
        <v>1063638.8</v>
      </c>
      <c r="G288" s="22">
        <v>0</v>
      </c>
      <c r="H288" s="22">
        <v>0</v>
      </c>
    </row>
    <row r="289" spans="1:8" s="2" customFormat="1" ht="37.5" customHeight="1" outlineLevel="5" x14ac:dyDescent="0.25">
      <c r="A289" s="34" t="s">
        <v>267</v>
      </c>
      <c r="B289" s="15" t="s">
        <v>71</v>
      </c>
      <c r="C289" s="15" t="s">
        <v>67</v>
      </c>
      <c r="D289" s="38" t="s">
        <v>268</v>
      </c>
      <c r="E289" s="36" t="s">
        <v>2</v>
      </c>
      <c r="F289" s="20">
        <f t="shared" ref="F289:H290" si="106">F290</f>
        <v>200000</v>
      </c>
      <c r="G289" s="20">
        <f t="shared" si="106"/>
        <v>0</v>
      </c>
      <c r="H289" s="20">
        <f t="shared" si="106"/>
        <v>0</v>
      </c>
    </row>
    <row r="290" spans="1:8" s="2" customFormat="1" ht="47.25" customHeight="1" outlineLevel="5" x14ac:dyDescent="0.25">
      <c r="A290" s="28" t="s">
        <v>257</v>
      </c>
      <c r="B290" s="15" t="s">
        <v>71</v>
      </c>
      <c r="C290" s="15" t="s">
        <v>67</v>
      </c>
      <c r="D290" s="38" t="s">
        <v>268</v>
      </c>
      <c r="E290" s="36" t="s">
        <v>72</v>
      </c>
      <c r="F290" s="20">
        <f t="shared" si="106"/>
        <v>200000</v>
      </c>
      <c r="G290" s="20">
        <f t="shared" si="106"/>
        <v>0</v>
      </c>
      <c r="H290" s="20">
        <f t="shared" si="106"/>
        <v>0</v>
      </c>
    </row>
    <row r="291" spans="1:8" s="2" customFormat="1" ht="51" customHeight="1" outlineLevel="5" x14ac:dyDescent="0.25">
      <c r="A291" s="34" t="s">
        <v>73</v>
      </c>
      <c r="B291" s="15" t="s">
        <v>71</v>
      </c>
      <c r="C291" s="15" t="s">
        <v>67</v>
      </c>
      <c r="D291" s="38" t="s">
        <v>268</v>
      </c>
      <c r="E291" s="36" t="s">
        <v>6</v>
      </c>
      <c r="F291" s="22">
        <v>200000</v>
      </c>
      <c r="G291" s="22">
        <v>0</v>
      </c>
      <c r="H291" s="22">
        <v>0</v>
      </c>
    </row>
    <row r="292" spans="1:8" s="2" customFormat="1" ht="20.25" customHeight="1" outlineLevel="5" x14ac:dyDescent="0.25">
      <c r="A292" s="31" t="s">
        <v>186</v>
      </c>
      <c r="B292" s="12" t="s">
        <v>71</v>
      </c>
      <c r="C292" s="12" t="s">
        <v>67</v>
      </c>
      <c r="D292" s="30" t="s">
        <v>187</v>
      </c>
      <c r="E292" s="21" t="s">
        <v>2</v>
      </c>
      <c r="F292" s="20">
        <f t="shared" ref="F292:H293" si="107">F293</f>
        <v>4253500</v>
      </c>
      <c r="G292" s="20">
        <f t="shared" si="107"/>
        <v>1800000</v>
      </c>
      <c r="H292" s="20">
        <f t="shared" si="107"/>
        <v>1800000</v>
      </c>
    </row>
    <row r="293" spans="1:8" s="2" customFormat="1" ht="49.5" customHeight="1" outlineLevel="5" x14ac:dyDescent="0.25">
      <c r="A293" s="31" t="s">
        <v>220</v>
      </c>
      <c r="B293" s="12" t="s">
        <v>71</v>
      </c>
      <c r="C293" s="12" t="s">
        <v>67</v>
      </c>
      <c r="D293" s="30" t="s">
        <v>187</v>
      </c>
      <c r="E293" s="21" t="s">
        <v>72</v>
      </c>
      <c r="F293" s="20">
        <f t="shared" si="107"/>
        <v>4253500</v>
      </c>
      <c r="G293" s="20">
        <f t="shared" si="107"/>
        <v>1800000</v>
      </c>
      <c r="H293" s="20">
        <f t="shared" si="107"/>
        <v>1800000</v>
      </c>
    </row>
    <row r="294" spans="1:8" s="2" customFormat="1" ht="54.75" customHeight="1" outlineLevel="5" x14ac:dyDescent="0.25">
      <c r="A294" s="31" t="s">
        <v>73</v>
      </c>
      <c r="B294" s="12" t="s">
        <v>71</v>
      </c>
      <c r="C294" s="12" t="s">
        <v>67</v>
      </c>
      <c r="D294" s="30" t="s">
        <v>187</v>
      </c>
      <c r="E294" s="21" t="s">
        <v>6</v>
      </c>
      <c r="F294" s="59">
        <v>4253500</v>
      </c>
      <c r="G294" s="22">
        <v>1800000</v>
      </c>
      <c r="H294" s="22">
        <v>1800000</v>
      </c>
    </row>
    <row r="295" spans="1:8" s="2" customFormat="1" ht="54.75" customHeight="1" outlineLevel="5" x14ac:dyDescent="0.25">
      <c r="A295" s="32" t="s">
        <v>430</v>
      </c>
      <c r="B295" s="12" t="s">
        <v>71</v>
      </c>
      <c r="C295" s="12" t="s">
        <v>67</v>
      </c>
      <c r="D295" s="38" t="s">
        <v>429</v>
      </c>
      <c r="E295" s="38" t="s">
        <v>2</v>
      </c>
      <c r="F295" s="20">
        <f>F296</f>
        <v>120000</v>
      </c>
      <c r="G295" s="20">
        <f t="shared" ref="G295:H296" si="108">G296</f>
        <v>0</v>
      </c>
      <c r="H295" s="20">
        <f t="shared" si="108"/>
        <v>0</v>
      </c>
    </row>
    <row r="296" spans="1:8" s="2" customFormat="1" ht="54.75" customHeight="1" outlineLevel="5" x14ac:dyDescent="0.25">
      <c r="A296" s="32" t="s">
        <v>224</v>
      </c>
      <c r="B296" s="12" t="s">
        <v>71</v>
      </c>
      <c r="C296" s="12" t="s">
        <v>67</v>
      </c>
      <c r="D296" s="38" t="s">
        <v>429</v>
      </c>
      <c r="E296" s="38" t="s">
        <v>72</v>
      </c>
      <c r="F296" s="20">
        <f>F297</f>
        <v>120000</v>
      </c>
      <c r="G296" s="20">
        <f t="shared" si="108"/>
        <v>0</v>
      </c>
      <c r="H296" s="20">
        <f t="shared" si="108"/>
        <v>0</v>
      </c>
    </row>
    <row r="297" spans="1:8" s="2" customFormat="1" ht="54.75" customHeight="1" outlineLevel="5" x14ac:dyDescent="0.25">
      <c r="A297" s="32" t="s">
        <v>73</v>
      </c>
      <c r="B297" s="12" t="s">
        <v>71</v>
      </c>
      <c r="C297" s="12" t="s">
        <v>67</v>
      </c>
      <c r="D297" s="38" t="s">
        <v>429</v>
      </c>
      <c r="E297" s="38" t="s">
        <v>6</v>
      </c>
      <c r="F297" s="59">
        <v>120000</v>
      </c>
      <c r="G297" s="22">
        <v>0</v>
      </c>
      <c r="H297" s="22">
        <v>0</v>
      </c>
    </row>
    <row r="298" spans="1:8" s="2" customFormat="1" ht="30.75" customHeight="1" outlineLevel="5" x14ac:dyDescent="0.25">
      <c r="A298" s="31" t="s">
        <v>269</v>
      </c>
      <c r="B298" s="12" t="s">
        <v>71</v>
      </c>
      <c r="C298" s="12" t="s">
        <v>67</v>
      </c>
      <c r="D298" s="30" t="s">
        <v>270</v>
      </c>
      <c r="E298" s="21" t="s">
        <v>2</v>
      </c>
      <c r="F298" s="20">
        <f t="shared" ref="F298:H299" si="109">F299</f>
        <v>200000</v>
      </c>
      <c r="G298" s="20">
        <f t="shared" si="109"/>
        <v>0</v>
      </c>
      <c r="H298" s="20">
        <f t="shared" si="109"/>
        <v>0</v>
      </c>
    </row>
    <row r="299" spans="1:8" s="2" customFormat="1" ht="57" customHeight="1" outlineLevel="5" x14ac:dyDescent="0.25">
      <c r="A299" s="31" t="s">
        <v>224</v>
      </c>
      <c r="B299" s="12" t="s">
        <v>71</v>
      </c>
      <c r="C299" s="12" t="s">
        <v>67</v>
      </c>
      <c r="D299" s="30" t="s">
        <v>270</v>
      </c>
      <c r="E299" s="21" t="s">
        <v>72</v>
      </c>
      <c r="F299" s="20">
        <f t="shared" si="109"/>
        <v>200000</v>
      </c>
      <c r="G299" s="20">
        <f t="shared" si="109"/>
        <v>0</v>
      </c>
      <c r="H299" s="20">
        <f t="shared" si="109"/>
        <v>0</v>
      </c>
    </row>
    <row r="300" spans="1:8" s="2" customFormat="1" ht="56.25" customHeight="1" outlineLevel="5" x14ac:dyDescent="0.25">
      <c r="A300" s="31" t="s">
        <v>235</v>
      </c>
      <c r="B300" s="12" t="s">
        <v>71</v>
      </c>
      <c r="C300" s="12" t="s">
        <v>67</v>
      </c>
      <c r="D300" s="30" t="s">
        <v>270</v>
      </c>
      <c r="E300" s="21" t="s">
        <v>6</v>
      </c>
      <c r="F300" s="22">
        <v>200000</v>
      </c>
      <c r="G300" s="22">
        <v>0</v>
      </c>
      <c r="H300" s="22">
        <v>0</v>
      </c>
    </row>
    <row r="301" spans="1:8" s="2" customFormat="1" ht="41.25" customHeight="1" outlineLevel="5" x14ac:dyDescent="0.25">
      <c r="A301" s="31" t="s">
        <v>271</v>
      </c>
      <c r="B301" s="12" t="s">
        <v>71</v>
      </c>
      <c r="C301" s="12" t="s">
        <v>67</v>
      </c>
      <c r="D301" s="30" t="s">
        <v>272</v>
      </c>
      <c r="E301" s="21" t="s">
        <v>2</v>
      </c>
      <c r="F301" s="20">
        <f t="shared" ref="F301:H302" si="110">F302</f>
        <v>2547043.02</v>
      </c>
      <c r="G301" s="20">
        <f t="shared" si="110"/>
        <v>0</v>
      </c>
      <c r="H301" s="20">
        <f t="shared" si="110"/>
        <v>0</v>
      </c>
    </row>
    <row r="302" spans="1:8" s="2" customFormat="1" ht="53.25" customHeight="1" outlineLevel="5" x14ac:dyDescent="0.25">
      <c r="A302" s="31" t="s">
        <v>224</v>
      </c>
      <c r="B302" s="12" t="s">
        <v>71</v>
      </c>
      <c r="C302" s="12" t="s">
        <v>67</v>
      </c>
      <c r="D302" s="30" t="s">
        <v>272</v>
      </c>
      <c r="E302" s="21" t="s">
        <v>72</v>
      </c>
      <c r="F302" s="20">
        <f t="shared" si="110"/>
        <v>2547043.02</v>
      </c>
      <c r="G302" s="20">
        <f t="shared" si="110"/>
        <v>0</v>
      </c>
      <c r="H302" s="20">
        <f t="shared" si="110"/>
        <v>0</v>
      </c>
    </row>
    <row r="303" spans="1:8" s="2" customFormat="1" ht="54.75" customHeight="1" outlineLevel="5" x14ac:dyDescent="0.25">
      <c r="A303" s="31" t="s">
        <v>235</v>
      </c>
      <c r="B303" s="12" t="s">
        <v>71</v>
      </c>
      <c r="C303" s="12" t="s">
        <v>67</v>
      </c>
      <c r="D303" s="30" t="s">
        <v>272</v>
      </c>
      <c r="E303" s="21" t="s">
        <v>6</v>
      </c>
      <c r="F303" s="59">
        <v>2547043.02</v>
      </c>
      <c r="G303" s="22">
        <v>0</v>
      </c>
      <c r="H303" s="22">
        <v>0</v>
      </c>
    </row>
    <row r="304" spans="1:8" s="2" customFormat="1" ht="54.75" customHeight="1" outlineLevel="5" x14ac:dyDescent="0.25">
      <c r="A304" s="32" t="s">
        <v>433</v>
      </c>
      <c r="B304" s="12" t="s">
        <v>71</v>
      </c>
      <c r="C304" s="12" t="s">
        <v>67</v>
      </c>
      <c r="D304" s="38" t="s">
        <v>431</v>
      </c>
      <c r="E304" s="38" t="s">
        <v>2</v>
      </c>
      <c r="F304" s="20">
        <f>F305</f>
        <v>50000</v>
      </c>
      <c r="G304" s="20">
        <f t="shared" ref="G304:H305" si="111">G305</f>
        <v>0</v>
      </c>
      <c r="H304" s="20">
        <f t="shared" si="111"/>
        <v>0</v>
      </c>
    </row>
    <row r="305" spans="1:8" s="2" customFormat="1" ht="54.75" customHeight="1" outlineLevel="5" x14ac:dyDescent="0.25">
      <c r="A305" s="32" t="s">
        <v>224</v>
      </c>
      <c r="B305" s="12" t="s">
        <v>71</v>
      </c>
      <c r="C305" s="12" t="s">
        <v>67</v>
      </c>
      <c r="D305" s="38" t="s">
        <v>431</v>
      </c>
      <c r="E305" s="38" t="s">
        <v>72</v>
      </c>
      <c r="F305" s="20">
        <f>F306</f>
        <v>50000</v>
      </c>
      <c r="G305" s="20">
        <f t="shared" si="111"/>
        <v>0</v>
      </c>
      <c r="H305" s="20">
        <f t="shared" si="111"/>
        <v>0</v>
      </c>
    </row>
    <row r="306" spans="1:8" s="2" customFormat="1" ht="54.75" customHeight="1" outlineLevel="5" x14ac:dyDescent="0.25">
      <c r="A306" s="32" t="s">
        <v>235</v>
      </c>
      <c r="B306" s="12" t="s">
        <v>71</v>
      </c>
      <c r="C306" s="12" t="s">
        <v>67</v>
      </c>
      <c r="D306" s="38" t="s">
        <v>431</v>
      </c>
      <c r="E306" s="38" t="s">
        <v>6</v>
      </c>
      <c r="F306" s="22">
        <v>50000</v>
      </c>
      <c r="G306" s="22">
        <v>0</v>
      </c>
      <c r="H306" s="22">
        <v>0</v>
      </c>
    </row>
    <row r="307" spans="1:8" s="2" customFormat="1" ht="54.75" customHeight="1" outlineLevel="5" x14ac:dyDescent="0.25">
      <c r="A307" s="32" t="s">
        <v>434</v>
      </c>
      <c r="B307" s="12" t="s">
        <v>71</v>
      </c>
      <c r="C307" s="12" t="s">
        <v>67</v>
      </c>
      <c r="D307" s="38" t="s">
        <v>432</v>
      </c>
      <c r="E307" s="38" t="s">
        <v>2</v>
      </c>
      <c r="F307" s="20">
        <f>F308</f>
        <v>2595519.8199999998</v>
      </c>
      <c r="G307" s="20">
        <f t="shared" ref="G307:H308" si="112">G308</f>
        <v>0</v>
      </c>
      <c r="H307" s="20">
        <f t="shared" si="112"/>
        <v>0</v>
      </c>
    </row>
    <row r="308" spans="1:8" s="2" customFormat="1" ht="54.75" customHeight="1" outlineLevel="5" x14ac:dyDescent="0.25">
      <c r="A308" s="32" t="s">
        <v>224</v>
      </c>
      <c r="B308" s="12" t="s">
        <v>71</v>
      </c>
      <c r="C308" s="12" t="s">
        <v>67</v>
      </c>
      <c r="D308" s="38" t="s">
        <v>432</v>
      </c>
      <c r="E308" s="38" t="s">
        <v>72</v>
      </c>
      <c r="F308" s="20">
        <f>F309</f>
        <v>2595519.8199999998</v>
      </c>
      <c r="G308" s="20">
        <f t="shared" si="112"/>
        <v>0</v>
      </c>
      <c r="H308" s="20">
        <f t="shared" si="112"/>
        <v>0</v>
      </c>
    </row>
    <row r="309" spans="1:8" s="2" customFormat="1" ht="54.75" customHeight="1" outlineLevel="5" x14ac:dyDescent="0.25">
      <c r="A309" s="32" t="s">
        <v>235</v>
      </c>
      <c r="B309" s="12" t="s">
        <v>71</v>
      </c>
      <c r="C309" s="12" t="s">
        <v>67</v>
      </c>
      <c r="D309" s="38" t="s">
        <v>432</v>
      </c>
      <c r="E309" s="38" t="s">
        <v>6</v>
      </c>
      <c r="F309" s="59">
        <v>2595519.8199999998</v>
      </c>
      <c r="G309" s="22">
        <v>0</v>
      </c>
      <c r="H309" s="22">
        <v>0</v>
      </c>
    </row>
    <row r="310" spans="1:8" s="2" customFormat="1" ht="71.25" customHeight="1" outlineLevel="5" x14ac:dyDescent="0.25">
      <c r="A310" s="28" t="s">
        <v>326</v>
      </c>
      <c r="B310" s="12" t="s">
        <v>71</v>
      </c>
      <c r="C310" s="12" t="s">
        <v>67</v>
      </c>
      <c r="D310" s="30" t="s">
        <v>325</v>
      </c>
      <c r="E310" s="21" t="s">
        <v>2</v>
      </c>
      <c r="F310" s="20">
        <f>F311+F313+F315</f>
        <v>34441209</v>
      </c>
      <c r="G310" s="20">
        <f t="shared" ref="G310:H310" si="113">G311+G313+G315</f>
        <v>23930338</v>
      </c>
      <c r="H310" s="20">
        <f t="shared" si="113"/>
        <v>23930338</v>
      </c>
    </row>
    <row r="311" spans="1:8" s="2" customFormat="1" ht="102" customHeight="1" outlineLevel="5" x14ac:dyDescent="0.25">
      <c r="A311" s="11" t="s">
        <v>163</v>
      </c>
      <c r="B311" s="12" t="s">
        <v>71</v>
      </c>
      <c r="C311" s="12" t="s">
        <v>67</v>
      </c>
      <c r="D311" s="30" t="s">
        <v>325</v>
      </c>
      <c r="E311" s="21" t="s">
        <v>65</v>
      </c>
      <c r="F311" s="20">
        <f>F312</f>
        <v>22238811</v>
      </c>
      <c r="G311" s="20">
        <f t="shared" ref="G311:H311" si="114">G312</f>
        <v>22238811</v>
      </c>
      <c r="H311" s="20">
        <f t="shared" si="114"/>
        <v>22238811</v>
      </c>
    </row>
    <row r="312" spans="1:8" s="2" customFormat="1" ht="50.25" customHeight="1" outlineLevel="5" x14ac:dyDescent="0.25">
      <c r="A312" s="11" t="s">
        <v>16</v>
      </c>
      <c r="B312" s="12" t="s">
        <v>71</v>
      </c>
      <c r="C312" s="12" t="s">
        <v>67</v>
      </c>
      <c r="D312" s="30" t="s">
        <v>325</v>
      </c>
      <c r="E312" s="21" t="s">
        <v>17</v>
      </c>
      <c r="F312" s="22">
        <v>22238811</v>
      </c>
      <c r="G312" s="22">
        <v>22238811</v>
      </c>
      <c r="H312" s="22">
        <v>22238811</v>
      </c>
    </row>
    <row r="313" spans="1:8" s="2" customFormat="1" ht="50.25" customHeight="1" outlineLevel="5" x14ac:dyDescent="0.25">
      <c r="A313" s="32" t="s">
        <v>224</v>
      </c>
      <c r="B313" s="12" t="s">
        <v>71</v>
      </c>
      <c r="C313" s="12" t="s">
        <v>67</v>
      </c>
      <c r="D313" s="30" t="s">
        <v>325</v>
      </c>
      <c r="E313" s="21" t="s">
        <v>72</v>
      </c>
      <c r="F313" s="20">
        <f>F314</f>
        <v>12089977</v>
      </c>
      <c r="G313" s="20">
        <f t="shared" ref="G313:H313" si="115">G314</f>
        <v>1691527</v>
      </c>
      <c r="H313" s="20">
        <f t="shared" si="115"/>
        <v>1691527</v>
      </c>
    </row>
    <row r="314" spans="1:8" s="2" customFormat="1" ht="50.25" customHeight="1" outlineLevel="5" x14ac:dyDescent="0.25">
      <c r="A314" s="32" t="s">
        <v>235</v>
      </c>
      <c r="B314" s="12" t="s">
        <v>71</v>
      </c>
      <c r="C314" s="12" t="s">
        <v>67</v>
      </c>
      <c r="D314" s="30" t="s">
        <v>325</v>
      </c>
      <c r="E314" s="21" t="s">
        <v>6</v>
      </c>
      <c r="F314" s="22">
        <v>12089977</v>
      </c>
      <c r="G314" s="22">
        <v>1691527</v>
      </c>
      <c r="H314" s="22">
        <v>1691527</v>
      </c>
    </row>
    <row r="315" spans="1:8" s="2" customFormat="1" ht="27.75" customHeight="1" outlineLevel="5" x14ac:dyDescent="0.25">
      <c r="A315" s="11" t="s">
        <v>75</v>
      </c>
      <c r="B315" s="12" t="s">
        <v>71</v>
      </c>
      <c r="C315" s="12" t="s">
        <v>67</v>
      </c>
      <c r="D315" s="30" t="s">
        <v>325</v>
      </c>
      <c r="E315" s="21" t="s">
        <v>76</v>
      </c>
      <c r="F315" s="20">
        <f>F316</f>
        <v>112421</v>
      </c>
      <c r="G315" s="20">
        <f t="shared" ref="G315:H315" si="116">G316</f>
        <v>0</v>
      </c>
      <c r="H315" s="20">
        <f t="shared" si="116"/>
        <v>0</v>
      </c>
    </row>
    <row r="316" spans="1:8" s="2" customFormat="1" ht="29.25" customHeight="1" outlineLevel="5" x14ac:dyDescent="0.25">
      <c r="A316" s="11" t="s">
        <v>9</v>
      </c>
      <c r="B316" s="12" t="s">
        <v>71</v>
      </c>
      <c r="C316" s="12" t="s">
        <v>67</v>
      </c>
      <c r="D316" s="30" t="s">
        <v>325</v>
      </c>
      <c r="E316" s="21" t="s">
        <v>10</v>
      </c>
      <c r="F316" s="22">
        <v>112421</v>
      </c>
      <c r="G316" s="22">
        <v>0</v>
      </c>
      <c r="H316" s="22">
        <v>0</v>
      </c>
    </row>
    <row r="317" spans="1:8" s="2" customFormat="1" ht="73.5" customHeight="1" outlineLevel="5" x14ac:dyDescent="0.25">
      <c r="A317" s="32" t="s">
        <v>437</v>
      </c>
      <c r="B317" s="12" t="s">
        <v>71</v>
      </c>
      <c r="C317" s="12" t="s">
        <v>67</v>
      </c>
      <c r="D317" s="38" t="s">
        <v>435</v>
      </c>
      <c r="E317" s="38" t="s">
        <v>2</v>
      </c>
      <c r="F317" s="20">
        <f>F318</f>
        <v>3030303.03</v>
      </c>
      <c r="G317" s="20">
        <f t="shared" ref="G317:H318" si="117">G318</f>
        <v>0</v>
      </c>
      <c r="H317" s="20">
        <f t="shared" si="117"/>
        <v>0</v>
      </c>
    </row>
    <row r="318" spans="1:8" s="2" customFormat="1" ht="55.5" customHeight="1" outlineLevel="5" x14ac:dyDescent="0.25">
      <c r="A318" s="32" t="s">
        <v>224</v>
      </c>
      <c r="B318" s="12" t="s">
        <v>71</v>
      </c>
      <c r="C318" s="12" t="s">
        <v>67</v>
      </c>
      <c r="D318" s="38" t="s">
        <v>435</v>
      </c>
      <c r="E318" s="38" t="s">
        <v>72</v>
      </c>
      <c r="F318" s="20">
        <f>F319</f>
        <v>3030303.03</v>
      </c>
      <c r="G318" s="20">
        <f t="shared" si="117"/>
        <v>0</v>
      </c>
      <c r="H318" s="20">
        <f t="shared" si="117"/>
        <v>0</v>
      </c>
    </row>
    <row r="319" spans="1:8" s="2" customFormat="1" ht="55.5" customHeight="1" outlineLevel="5" x14ac:dyDescent="0.25">
      <c r="A319" s="32" t="s">
        <v>235</v>
      </c>
      <c r="B319" s="12" t="s">
        <v>71</v>
      </c>
      <c r="C319" s="12" t="s">
        <v>67</v>
      </c>
      <c r="D319" s="38" t="s">
        <v>435</v>
      </c>
      <c r="E319" s="38" t="s">
        <v>6</v>
      </c>
      <c r="F319" s="22">
        <v>3030303.03</v>
      </c>
      <c r="G319" s="22">
        <v>0</v>
      </c>
      <c r="H319" s="22">
        <v>0</v>
      </c>
    </row>
    <row r="320" spans="1:8" s="2" customFormat="1" ht="75" customHeight="1" outlineLevel="5" x14ac:dyDescent="0.25">
      <c r="A320" s="32" t="s">
        <v>438</v>
      </c>
      <c r="B320" s="12" t="s">
        <v>71</v>
      </c>
      <c r="C320" s="12" t="s">
        <v>67</v>
      </c>
      <c r="D320" s="38" t="s">
        <v>436</v>
      </c>
      <c r="E320" s="38" t="s">
        <v>2</v>
      </c>
      <c r="F320" s="20">
        <f>F321</f>
        <v>3022121.21</v>
      </c>
      <c r="G320" s="20">
        <f t="shared" ref="G320:H321" si="118">G321</f>
        <v>0</v>
      </c>
      <c r="H320" s="20">
        <f t="shared" si="118"/>
        <v>0</v>
      </c>
    </row>
    <row r="321" spans="1:8" s="2" customFormat="1" ht="61.5" customHeight="1" outlineLevel="5" x14ac:dyDescent="0.25">
      <c r="A321" s="32" t="s">
        <v>224</v>
      </c>
      <c r="B321" s="12" t="s">
        <v>71</v>
      </c>
      <c r="C321" s="12" t="s">
        <v>67</v>
      </c>
      <c r="D321" s="38" t="s">
        <v>436</v>
      </c>
      <c r="E321" s="38" t="s">
        <v>72</v>
      </c>
      <c r="F321" s="20">
        <f>F322</f>
        <v>3022121.21</v>
      </c>
      <c r="G321" s="20">
        <f t="shared" si="118"/>
        <v>0</v>
      </c>
      <c r="H321" s="20">
        <f t="shared" si="118"/>
        <v>0</v>
      </c>
    </row>
    <row r="322" spans="1:8" s="2" customFormat="1" ht="29.25" customHeight="1" outlineLevel="5" x14ac:dyDescent="0.25">
      <c r="A322" s="32" t="s">
        <v>235</v>
      </c>
      <c r="B322" s="12" t="s">
        <v>71</v>
      </c>
      <c r="C322" s="12" t="s">
        <v>67</v>
      </c>
      <c r="D322" s="38" t="s">
        <v>436</v>
      </c>
      <c r="E322" s="38" t="s">
        <v>6</v>
      </c>
      <c r="F322" s="59">
        <v>3022121.21</v>
      </c>
      <c r="G322" s="22">
        <v>0</v>
      </c>
      <c r="H322" s="22">
        <v>0</v>
      </c>
    </row>
    <row r="323" spans="1:8" s="2" customFormat="1" ht="69.75" customHeight="1" outlineLevel="5" x14ac:dyDescent="0.25">
      <c r="A323" s="31" t="s">
        <v>351</v>
      </c>
      <c r="B323" s="12" t="s">
        <v>71</v>
      </c>
      <c r="C323" s="12" t="s">
        <v>67</v>
      </c>
      <c r="D323" s="38" t="s">
        <v>189</v>
      </c>
      <c r="E323" s="36" t="s">
        <v>2</v>
      </c>
      <c r="F323" s="20">
        <f>F324</f>
        <v>150000</v>
      </c>
      <c r="G323" s="20">
        <f t="shared" ref="G323:H323" si="119">G324</f>
        <v>12419250.609999999</v>
      </c>
      <c r="H323" s="20">
        <f t="shared" si="119"/>
        <v>12419250.609999999</v>
      </c>
    </row>
    <row r="324" spans="1:8" s="2" customFormat="1" ht="39.75" customHeight="1" outlineLevel="5" x14ac:dyDescent="0.25">
      <c r="A324" s="31" t="s">
        <v>403</v>
      </c>
      <c r="B324" s="12" t="s">
        <v>71</v>
      </c>
      <c r="C324" s="12" t="s">
        <v>67</v>
      </c>
      <c r="D324" s="30" t="s">
        <v>377</v>
      </c>
      <c r="E324" s="21" t="s">
        <v>2</v>
      </c>
      <c r="F324" s="20">
        <f>F325+F328</f>
        <v>150000</v>
      </c>
      <c r="G324" s="20">
        <f t="shared" ref="G324:H324" si="120">G325+G328</f>
        <v>12419250.609999999</v>
      </c>
      <c r="H324" s="20">
        <f t="shared" si="120"/>
        <v>12419250.609999999</v>
      </c>
    </row>
    <row r="325" spans="1:8" s="2" customFormat="1" ht="39.75" customHeight="1" outlineLevel="5" x14ac:dyDescent="0.25">
      <c r="A325" s="35" t="s">
        <v>440</v>
      </c>
      <c r="B325" s="12" t="s">
        <v>71</v>
      </c>
      <c r="C325" s="12" t="s">
        <v>67</v>
      </c>
      <c r="D325" s="38" t="s">
        <v>439</v>
      </c>
      <c r="E325" s="38" t="s">
        <v>2</v>
      </c>
      <c r="F325" s="20">
        <f>F326</f>
        <v>150000</v>
      </c>
      <c r="G325" s="20">
        <f t="shared" ref="G325:H326" si="121">G326</f>
        <v>0</v>
      </c>
      <c r="H325" s="20">
        <f t="shared" si="121"/>
        <v>0</v>
      </c>
    </row>
    <row r="326" spans="1:8" s="2" customFormat="1" ht="59.25" customHeight="1" outlineLevel="5" x14ac:dyDescent="0.25">
      <c r="A326" s="35" t="s">
        <v>224</v>
      </c>
      <c r="B326" s="12" t="s">
        <v>71</v>
      </c>
      <c r="C326" s="12" t="s">
        <v>67</v>
      </c>
      <c r="D326" s="38" t="s">
        <v>439</v>
      </c>
      <c r="E326" s="38" t="s">
        <v>72</v>
      </c>
      <c r="F326" s="20">
        <f>F327</f>
        <v>150000</v>
      </c>
      <c r="G326" s="20">
        <f t="shared" si="121"/>
        <v>0</v>
      </c>
      <c r="H326" s="20">
        <f t="shared" si="121"/>
        <v>0</v>
      </c>
    </row>
    <row r="327" spans="1:8" s="2" customFormat="1" ht="57.75" customHeight="1" outlineLevel="5" x14ac:dyDescent="0.25">
      <c r="A327" s="35" t="s">
        <v>73</v>
      </c>
      <c r="B327" s="12" t="s">
        <v>71</v>
      </c>
      <c r="C327" s="12" t="s">
        <v>67</v>
      </c>
      <c r="D327" s="38" t="s">
        <v>439</v>
      </c>
      <c r="E327" s="38" t="s">
        <v>6</v>
      </c>
      <c r="F327" s="59">
        <v>150000</v>
      </c>
      <c r="G327" s="22">
        <v>0</v>
      </c>
      <c r="H327" s="22">
        <v>0</v>
      </c>
    </row>
    <row r="328" spans="1:8" s="2" customFormat="1" ht="53.25" customHeight="1" outlineLevel="5" x14ac:dyDescent="0.25">
      <c r="A328" s="31" t="s">
        <v>333</v>
      </c>
      <c r="B328" s="12" t="s">
        <v>71</v>
      </c>
      <c r="C328" s="12" t="s">
        <v>67</v>
      </c>
      <c r="D328" s="30" t="s">
        <v>216</v>
      </c>
      <c r="E328" s="21" t="s">
        <v>2</v>
      </c>
      <c r="F328" s="20">
        <f>F329</f>
        <v>0</v>
      </c>
      <c r="G328" s="20">
        <f t="shared" ref="G328:H328" si="122">G329</f>
        <v>12419250.609999999</v>
      </c>
      <c r="H328" s="20">
        <f t="shared" si="122"/>
        <v>12419250.609999999</v>
      </c>
    </row>
    <row r="329" spans="1:8" s="2" customFormat="1" ht="59.25" customHeight="1" outlineLevel="5" x14ac:dyDescent="0.25">
      <c r="A329" s="31" t="s">
        <v>224</v>
      </c>
      <c r="B329" s="12" t="s">
        <v>71</v>
      </c>
      <c r="C329" s="12" t="s">
        <v>67</v>
      </c>
      <c r="D329" s="30" t="s">
        <v>216</v>
      </c>
      <c r="E329" s="21" t="s">
        <v>72</v>
      </c>
      <c r="F329" s="20">
        <f>F330</f>
        <v>0</v>
      </c>
      <c r="G329" s="20">
        <f t="shared" ref="G329:H329" si="123">G330</f>
        <v>12419250.609999999</v>
      </c>
      <c r="H329" s="20">
        <f t="shared" si="123"/>
        <v>12419250.609999999</v>
      </c>
    </row>
    <row r="330" spans="1:8" s="2" customFormat="1" ht="54" customHeight="1" outlineLevel="5" x14ac:dyDescent="0.25">
      <c r="A330" s="31" t="s">
        <v>73</v>
      </c>
      <c r="B330" s="12" t="s">
        <v>71</v>
      </c>
      <c r="C330" s="12" t="s">
        <v>67</v>
      </c>
      <c r="D330" s="30" t="s">
        <v>216</v>
      </c>
      <c r="E330" s="21" t="s">
        <v>6</v>
      </c>
      <c r="F330" s="22">
        <v>0</v>
      </c>
      <c r="G330" s="22">
        <v>12419250.609999999</v>
      </c>
      <c r="H330" s="22">
        <v>12419250.609999999</v>
      </c>
    </row>
    <row r="331" spans="1:8" s="2" customFormat="1" ht="81.75" customHeight="1" outlineLevel="3" x14ac:dyDescent="0.25">
      <c r="A331" s="61" t="s">
        <v>508</v>
      </c>
      <c r="B331" s="62" t="s">
        <v>71</v>
      </c>
      <c r="C331" s="62" t="s">
        <v>67</v>
      </c>
      <c r="D331" s="63" t="s">
        <v>505</v>
      </c>
      <c r="E331" s="62" t="s">
        <v>2</v>
      </c>
      <c r="F331" s="20">
        <f t="shared" ref="F331:H348" si="124">F332</f>
        <v>5488880.1799999997</v>
      </c>
      <c r="G331" s="20">
        <f t="shared" si="124"/>
        <v>0</v>
      </c>
      <c r="H331" s="20">
        <f t="shared" si="124"/>
        <v>0</v>
      </c>
    </row>
    <row r="332" spans="1:8" s="2" customFormat="1" ht="67.5" customHeight="1" outlineLevel="3" x14ac:dyDescent="0.25">
      <c r="A332" s="61" t="s">
        <v>509</v>
      </c>
      <c r="B332" s="62" t="s">
        <v>71</v>
      </c>
      <c r="C332" s="62" t="s">
        <v>67</v>
      </c>
      <c r="D332" s="63" t="s">
        <v>506</v>
      </c>
      <c r="E332" s="62" t="s">
        <v>2</v>
      </c>
      <c r="F332" s="20">
        <f>F333+F336+F339+F342+F345+F348</f>
        <v>5488880.1799999997</v>
      </c>
      <c r="G332" s="20">
        <f t="shared" si="124"/>
        <v>0</v>
      </c>
      <c r="H332" s="20">
        <f t="shared" si="124"/>
        <v>0</v>
      </c>
    </row>
    <row r="333" spans="1:8" s="2" customFormat="1" ht="65.25" customHeight="1" outlineLevel="3" x14ac:dyDescent="0.25">
      <c r="A333" s="61" t="s">
        <v>434</v>
      </c>
      <c r="B333" s="62" t="s">
        <v>71</v>
      </c>
      <c r="C333" s="62" t="s">
        <v>67</v>
      </c>
      <c r="D333" s="63" t="s">
        <v>511</v>
      </c>
      <c r="E333" s="62" t="s">
        <v>2</v>
      </c>
      <c r="F333" s="20">
        <f t="shared" si="124"/>
        <v>488880.18</v>
      </c>
      <c r="G333" s="20">
        <f t="shared" si="124"/>
        <v>0</v>
      </c>
      <c r="H333" s="20">
        <f t="shared" si="124"/>
        <v>0</v>
      </c>
    </row>
    <row r="334" spans="1:8" s="2" customFormat="1" ht="55.5" customHeight="1" outlineLevel="3" x14ac:dyDescent="0.25">
      <c r="A334" s="61" t="s">
        <v>224</v>
      </c>
      <c r="B334" s="62" t="s">
        <v>71</v>
      </c>
      <c r="C334" s="62" t="s">
        <v>67</v>
      </c>
      <c r="D334" s="63" t="s">
        <v>511</v>
      </c>
      <c r="E334" s="62" t="s">
        <v>72</v>
      </c>
      <c r="F334" s="20">
        <f t="shared" si="124"/>
        <v>488880.18</v>
      </c>
      <c r="G334" s="20">
        <f t="shared" si="124"/>
        <v>0</v>
      </c>
      <c r="H334" s="20">
        <f t="shared" si="124"/>
        <v>0</v>
      </c>
    </row>
    <row r="335" spans="1:8" s="2" customFormat="1" ht="60" customHeight="1" outlineLevel="3" x14ac:dyDescent="0.25">
      <c r="A335" s="61" t="s">
        <v>73</v>
      </c>
      <c r="B335" s="62" t="s">
        <v>71</v>
      </c>
      <c r="C335" s="62" t="s">
        <v>67</v>
      </c>
      <c r="D335" s="63" t="s">
        <v>511</v>
      </c>
      <c r="E335" s="62" t="s">
        <v>6</v>
      </c>
      <c r="F335" s="59">
        <v>488880.18</v>
      </c>
      <c r="G335" s="22">
        <v>0</v>
      </c>
      <c r="H335" s="22">
        <v>0</v>
      </c>
    </row>
    <row r="336" spans="1:8" s="2" customFormat="1" ht="66.75" customHeight="1" outlineLevel="3" x14ac:dyDescent="0.25">
      <c r="A336" s="61" t="s">
        <v>513</v>
      </c>
      <c r="B336" s="62" t="s">
        <v>71</v>
      </c>
      <c r="C336" s="62" t="s">
        <v>67</v>
      </c>
      <c r="D336" s="63" t="s">
        <v>512</v>
      </c>
      <c r="E336" s="62" t="s">
        <v>2</v>
      </c>
      <c r="F336" s="20">
        <f t="shared" si="124"/>
        <v>1000000</v>
      </c>
      <c r="G336" s="20">
        <f t="shared" si="124"/>
        <v>0</v>
      </c>
      <c r="H336" s="20">
        <f t="shared" si="124"/>
        <v>0</v>
      </c>
    </row>
    <row r="337" spans="1:8" s="2" customFormat="1" ht="61.5" customHeight="1" outlineLevel="3" x14ac:dyDescent="0.25">
      <c r="A337" s="61" t="s">
        <v>224</v>
      </c>
      <c r="B337" s="62" t="s">
        <v>71</v>
      </c>
      <c r="C337" s="62" t="s">
        <v>67</v>
      </c>
      <c r="D337" s="63" t="s">
        <v>512</v>
      </c>
      <c r="E337" s="62" t="s">
        <v>72</v>
      </c>
      <c r="F337" s="20">
        <f t="shared" si="124"/>
        <v>1000000</v>
      </c>
      <c r="G337" s="20">
        <f t="shared" si="124"/>
        <v>0</v>
      </c>
      <c r="H337" s="20">
        <f t="shared" si="124"/>
        <v>0</v>
      </c>
    </row>
    <row r="338" spans="1:8" s="2" customFormat="1" ht="67.5" customHeight="1" outlineLevel="3" x14ac:dyDescent="0.25">
      <c r="A338" s="61" t="s">
        <v>73</v>
      </c>
      <c r="B338" s="62" t="s">
        <v>71</v>
      </c>
      <c r="C338" s="62" t="s">
        <v>67</v>
      </c>
      <c r="D338" s="63" t="s">
        <v>512</v>
      </c>
      <c r="E338" s="62" t="s">
        <v>6</v>
      </c>
      <c r="F338" s="59">
        <v>1000000</v>
      </c>
      <c r="G338" s="22">
        <v>0</v>
      </c>
      <c r="H338" s="22">
        <v>0</v>
      </c>
    </row>
    <row r="339" spans="1:8" s="2" customFormat="1" ht="63" customHeight="1" outlineLevel="3" x14ac:dyDescent="0.25">
      <c r="A339" s="61" t="s">
        <v>515</v>
      </c>
      <c r="B339" s="62" t="s">
        <v>71</v>
      </c>
      <c r="C339" s="62" t="s">
        <v>67</v>
      </c>
      <c r="D339" s="63" t="s">
        <v>514</v>
      </c>
      <c r="E339" s="62" t="s">
        <v>2</v>
      </c>
      <c r="F339" s="20">
        <f t="shared" si="124"/>
        <v>1000000</v>
      </c>
      <c r="G339" s="20">
        <f t="shared" si="124"/>
        <v>0</v>
      </c>
      <c r="H339" s="20">
        <f t="shared" si="124"/>
        <v>0</v>
      </c>
    </row>
    <row r="340" spans="1:8" s="2" customFormat="1" ht="58.5" customHeight="1" outlineLevel="3" x14ac:dyDescent="0.25">
      <c r="A340" s="61" t="s">
        <v>224</v>
      </c>
      <c r="B340" s="62" t="s">
        <v>71</v>
      </c>
      <c r="C340" s="62" t="s">
        <v>67</v>
      </c>
      <c r="D340" s="63" t="s">
        <v>514</v>
      </c>
      <c r="E340" s="62" t="s">
        <v>72</v>
      </c>
      <c r="F340" s="20">
        <f t="shared" si="124"/>
        <v>1000000</v>
      </c>
      <c r="G340" s="20">
        <f t="shared" si="124"/>
        <v>0</v>
      </c>
      <c r="H340" s="20">
        <f t="shared" si="124"/>
        <v>0</v>
      </c>
    </row>
    <row r="341" spans="1:8" s="2" customFormat="1" ht="59.25" customHeight="1" outlineLevel="3" x14ac:dyDescent="0.25">
      <c r="A341" s="61" t="s">
        <v>73</v>
      </c>
      <c r="B341" s="62" t="s">
        <v>71</v>
      </c>
      <c r="C341" s="62" t="s">
        <v>67</v>
      </c>
      <c r="D341" s="63" t="s">
        <v>514</v>
      </c>
      <c r="E341" s="62" t="s">
        <v>6</v>
      </c>
      <c r="F341" s="59">
        <v>1000000</v>
      </c>
      <c r="G341" s="22">
        <v>0</v>
      </c>
      <c r="H341" s="22">
        <v>0</v>
      </c>
    </row>
    <row r="342" spans="1:8" s="2" customFormat="1" ht="66.75" customHeight="1" outlineLevel="3" x14ac:dyDescent="0.25">
      <c r="A342" s="61" t="s">
        <v>517</v>
      </c>
      <c r="B342" s="62" t="s">
        <v>71</v>
      </c>
      <c r="C342" s="62" t="s">
        <v>67</v>
      </c>
      <c r="D342" s="63" t="s">
        <v>516</v>
      </c>
      <c r="E342" s="62" t="s">
        <v>2</v>
      </c>
      <c r="F342" s="20">
        <f t="shared" si="124"/>
        <v>1000000</v>
      </c>
      <c r="G342" s="20">
        <f t="shared" si="124"/>
        <v>0</v>
      </c>
      <c r="H342" s="20">
        <f t="shared" si="124"/>
        <v>0</v>
      </c>
    </row>
    <row r="343" spans="1:8" s="2" customFormat="1" ht="63" customHeight="1" outlineLevel="3" x14ac:dyDescent="0.25">
      <c r="A343" s="61" t="s">
        <v>224</v>
      </c>
      <c r="B343" s="62" t="s">
        <v>71</v>
      </c>
      <c r="C343" s="62" t="s">
        <v>67</v>
      </c>
      <c r="D343" s="63" t="s">
        <v>516</v>
      </c>
      <c r="E343" s="62" t="s">
        <v>72</v>
      </c>
      <c r="F343" s="20">
        <f t="shared" si="124"/>
        <v>1000000</v>
      </c>
      <c r="G343" s="20">
        <f t="shared" si="124"/>
        <v>0</v>
      </c>
      <c r="H343" s="20">
        <f t="shared" si="124"/>
        <v>0</v>
      </c>
    </row>
    <row r="344" spans="1:8" s="2" customFormat="1" ht="67.5" customHeight="1" outlineLevel="3" x14ac:dyDescent="0.25">
      <c r="A344" s="61" t="s">
        <v>73</v>
      </c>
      <c r="B344" s="62" t="s">
        <v>71</v>
      </c>
      <c r="C344" s="62" t="s">
        <v>67</v>
      </c>
      <c r="D344" s="63" t="s">
        <v>516</v>
      </c>
      <c r="E344" s="62" t="s">
        <v>6</v>
      </c>
      <c r="F344" s="59">
        <v>1000000</v>
      </c>
      <c r="G344" s="22">
        <v>0</v>
      </c>
      <c r="H344" s="22">
        <v>0</v>
      </c>
    </row>
    <row r="345" spans="1:8" s="2" customFormat="1" ht="64.5" customHeight="1" outlineLevel="3" x14ac:dyDescent="0.25">
      <c r="A345" s="61" t="s">
        <v>519</v>
      </c>
      <c r="B345" s="62" t="s">
        <v>71</v>
      </c>
      <c r="C345" s="62" t="s">
        <v>67</v>
      </c>
      <c r="D345" s="63" t="s">
        <v>518</v>
      </c>
      <c r="E345" s="62" t="s">
        <v>2</v>
      </c>
      <c r="F345" s="20">
        <f t="shared" si="124"/>
        <v>1000000</v>
      </c>
      <c r="G345" s="20">
        <f t="shared" si="124"/>
        <v>0</v>
      </c>
      <c r="H345" s="20">
        <f t="shared" si="124"/>
        <v>0</v>
      </c>
    </row>
    <row r="346" spans="1:8" s="2" customFormat="1" ht="60.75" customHeight="1" outlineLevel="3" x14ac:dyDescent="0.25">
      <c r="A346" s="61" t="s">
        <v>224</v>
      </c>
      <c r="B346" s="62" t="s">
        <v>71</v>
      </c>
      <c r="C346" s="62" t="s">
        <v>67</v>
      </c>
      <c r="D346" s="63" t="s">
        <v>518</v>
      </c>
      <c r="E346" s="62" t="s">
        <v>72</v>
      </c>
      <c r="F346" s="20">
        <f t="shared" si="124"/>
        <v>1000000</v>
      </c>
      <c r="G346" s="20">
        <f t="shared" si="124"/>
        <v>0</v>
      </c>
      <c r="H346" s="20">
        <f t="shared" si="124"/>
        <v>0</v>
      </c>
    </row>
    <row r="347" spans="1:8" s="2" customFormat="1" ht="63" customHeight="1" outlineLevel="3" x14ac:dyDescent="0.25">
      <c r="A347" s="61" t="s">
        <v>73</v>
      </c>
      <c r="B347" s="62" t="s">
        <v>71</v>
      </c>
      <c r="C347" s="62" t="s">
        <v>67</v>
      </c>
      <c r="D347" s="63" t="s">
        <v>518</v>
      </c>
      <c r="E347" s="62" t="s">
        <v>6</v>
      </c>
      <c r="F347" s="59">
        <v>1000000</v>
      </c>
      <c r="G347" s="22">
        <v>0</v>
      </c>
      <c r="H347" s="22">
        <v>0</v>
      </c>
    </row>
    <row r="348" spans="1:8" s="2" customFormat="1" ht="63" customHeight="1" outlineLevel="3" x14ac:dyDescent="0.25">
      <c r="A348" s="61" t="s">
        <v>521</v>
      </c>
      <c r="B348" s="62" t="s">
        <v>71</v>
      </c>
      <c r="C348" s="62" t="s">
        <v>67</v>
      </c>
      <c r="D348" s="63" t="s">
        <v>520</v>
      </c>
      <c r="E348" s="62" t="s">
        <v>2</v>
      </c>
      <c r="F348" s="20">
        <f t="shared" si="124"/>
        <v>1000000</v>
      </c>
      <c r="G348" s="20">
        <f t="shared" si="124"/>
        <v>0</v>
      </c>
      <c r="H348" s="20">
        <f t="shared" si="124"/>
        <v>0</v>
      </c>
    </row>
    <row r="349" spans="1:8" s="2" customFormat="1" ht="58.5" customHeight="1" outlineLevel="3" x14ac:dyDescent="0.25">
      <c r="A349" s="61" t="s">
        <v>224</v>
      </c>
      <c r="B349" s="62" t="s">
        <v>71</v>
      </c>
      <c r="C349" s="62" t="s">
        <v>67</v>
      </c>
      <c r="D349" s="63" t="s">
        <v>520</v>
      </c>
      <c r="E349" s="62" t="s">
        <v>72</v>
      </c>
      <c r="F349" s="20">
        <f t="shared" ref="F349:H349" si="125">F350</f>
        <v>1000000</v>
      </c>
      <c r="G349" s="20">
        <f t="shared" si="125"/>
        <v>0</v>
      </c>
      <c r="H349" s="20">
        <f t="shared" si="125"/>
        <v>0</v>
      </c>
    </row>
    <row r="350" spans="1:8" s="2" customFormat="1" ht="62.25" customHeight="1" outlineLevel="3" x14ac:dyDescent="0.25">
      <c r="A350" s="61" t="s">
        <v>73</v>
      </c>
      <c r="B350" s="62" t="s">
        <v>71</v>
      </c>
      <c r="C350" s="62" t="s">
        <v>67</v>
      </c>
      <c r="D350" s="63" t="s">
        <v>520</v>
      </c>
      <c r="E350" s="62" t="s">
        <v>6</v>
      </c>
      <c r="F350" s="59">
        <v>1000000</v>
      </c>
      <c r="G350" s="22">
        <v>0</v>
      </c>
      <c r="H350" s="22">
        <v>0</v>
      </c>
    </row>
    <row r="351" spans="1:8" s="2" customFormat="1" ht="36" customHeight="1" outlineLevel="5" x14ac:dyDescent="0.25">
      <c r="A351" s="11" t="s">
        <v>22</v>
      </c>
      <c r="B351" s="15" t="s">
        <v>71</v>
      </c>
      <c r="C351" s="15" t="s">
        <v>71</v>
      </c>
      <c r="D351" s="38" t="s">
        <v>59</v>
      </c>
      <c r="E351" s="36" t="s">
        <v>2</v>
      </c>
      <c r="F351" s="20">
        <f t="shared" ref="F351:H358" si="126">F352</f>
        <v>22559.33</v>
      </c>
      <c r="G351" s="20">
        <f t="shared" si="126"/>
        <v>22681.7</v>
      </c>
      <c r="H351" s="20">
        <f t="shared" si="126"/>
        <v>23588.97</v>
      </c>
    </row>
    <row r="352" spans="1:8" s="2" customFormat="1" ht="53.25" customHeight="1" outlineLevel="5" x14ac:dyDescent="0.25">
      <c r="A352" s="37" t="s">
        <v>4</v>
      </c>
      <c r="B352" s="12" t="s">
        <v>71</v>
      </c>
      <c r="C352" s="12" t="s">
        <v>71</v>
      </c>
      <c r="D352" s="30" t="s">
        <v>61</v>
      </c>
      <c r="E352" s="21" t="s">
        <v>2</v>
      </c>
      <c r="F352" s="20">
        <f t="shared" si="126"/>
        <v>22559.33</v>
      </c>
      <c r="G352" s="20">
        <f t="shared" si="126"/>
        <v>22681.7</v>
      </c>
      <c r="H352" s="20">
        <f t="shared" si="126"/>
        <v>23588.97</v>
      </c>
    </row>
    <row r="353" spans="1:8" s="2" customFormat="1" ht="51.75" customHeight="1" x14ac:dyDescent="0.25">
      <c r="A353" s="14" t="s">
        <v>62</v>
      </c>
      <c r="B353" s="12" t="s">
        <v>71</v>
      </c>
      <c r="C353" s="12" t="s">
        <v>71</v>
      </c>
      <c r="D353" s="30" t="s">
        <v>63</v>
      </c>
      <c r="E353" s="21" t="s">
        <v>2</v>
      </c>
      <c r="F353" s="20">
        <f>F354+F357</f>
        <v>22559.33</v>
      </c>
      <c r="G353" s="20">
        <f t="shared" ref="G353:H353" si="127">G354+G357</f>
        <v>22681.7</v>
      </c>
      <c r="H353" s="20">
        <f t="shared" si="127"/>
        <v>23588.97</v>
      </c>
    </row>
    <row r="354" spans="1:8" s="2" customFormat="1" ht="119.25" customHeight="1" x14ac:dyDescent="0.25">
      <c r="A354" s="11" t="s">
        <v>47</v>
      </c>
      <c r="B354" s="12" t="s">
        <v>71</v>
      </c>
      <c r="C354" s="12" t="s">
        <v>71</v>
      </c>
      <c r="D354" s="30" t="s">
        <v>96</v>
      </c>
      <c r="E354" s="21" t="s">
        <v>2</v>
      </c>
      <c r="F354" s="20">
        <f t="shared" si="126"/>
        <v>21809.33</v>
      </c>
      <c r="G354" s="20">
        <f t="shared" si="126"/>
        <v>22681.7</v>
      </c>
      <c r="H354" s="20">
        <f t="shared" si="126"/>
        <v>23588.97</v>
      </c>
    </row>
    <row r="355" spans="1:8" s="2" customFormat="1" ht="40.5" customHeight="1" x14ac:dyDescent="0.25">
      <c r="A355" s="11" t="s">
        <v>220</v>
      </c>
      <c r="B355" s="12" t="s">
        <v>71</v>
      </c>
      <c r="C355" s="12" t="s">
        <v>71</v>
      </c>
      <c r="D355" s="30" t="s">
        <v>96</v>
      </c>
      <c r="E355" s="21" t="s">
        <v>72</v>
      </c>
      <c r="F355" s="20">
        <f t="shared" si="126"/>
        <v>21809.33</v>
      </c>
      <c r="G355" s="20">
        <f t="shared" si="126"/>
        <v>22681.7</v>
      </c>
      <c r="H355" s="20">
        <f t="shared" si="126"/>
        <v>23588.97</v>
      </c>
    </row>
    <row r="356" spans="1:8" s="2" customFormat="1" ht="54.75" customHeight="1" x14ac:dyDescent="0.25">
      <c r="A356" s="11" t="s">
        <v>73</v>
      </c>
      <c r="B356" s="12" t="s">
        <v>71</v>
      </c>
      <c r="C356" s="12" t="s">
        <v>71</v>
      </c>
      <c r="D356" s="30" t="s">
        <v>96</v>
      </c>
      <c r="E356" s="21" t="s">
        <v>6</v>
      </c>
      <c r="F356" s="22">
        <v>21809.33</v>
      </c>
      <c r="G356" s="22">
        <v>22681.7</v>
      </c>
      <c r="H356" s="22">
        <v>23588.97</v>
      </c>
    </row>
    <row r="357" spans="1:8" s="2" customFormat="1" ht="221.25" customHeight="1" x14ac:dyDescent="0.25">
      <c r="A357" s="64" t="s">
        <v>523</v>
      </c>
      <c r="B357" s="62" t="s">
        <v>71</v>
      </c>
      <c r="C357" s="62" t="s">
        <v>71</v>
      </c>
      <c r="D357" s="65" t="s">
        <v>522</v>
      </c>
      <c r="E357" s="66" t="s">
        <v>2</v>
      </c>
      <c r="F357" s="20">
        <f t="shared" si="126"/>
        <v>750</v>
      </c>
      <c r="G357" s="20">
        <f t="shared" si="126"/>
        <v>0</v>
      </c>
      <c r="H357" s="20">
        <f t="shared" si="126"/>
        <v>0</v>
      </c>
    </row>
    <row r="358" spans="1:8" s="2" customFormat="1" ht="40.5" customHeight="1" x14ac:dyDescent="0.25">
      <c r="A358" s="64" t="s">
        <v>220</v>
      </c>
      <c r="B358" s="62" t="s">
        <v>71</v>
      </c>
      <c r="C358" s="62" t="s">
        <v>71</v>
      </c>
      <c r="D358" s="65" t="s">
        <v>522</v>
      </c>
      <c r="E358" s="66" t="s">
        <v>72</v>
      </c>
      <c r="F358" s="20">
        <f t="shared" si="126"/>
        <v>750</v>
      </c>
      <c r="G358" s="20">
        <f t="shared" si="126"/>
        <v>0</v>
      </c>
      <c r="H358" s="20">
        <f t="shared" si="126"/>
        <v>0</v>
      </c>
    </row>
    <row r="359" spans="1:8" s="2" customFormat="1" ht="54.75" customHeight="1" x14ac:dyDescent="0.25">
      <c r="A359" s="64" t="s">
        <v>73</v>
      </c>
      <c r="B359" s="62" t="s">
        <v>71</v>
      </c>
      <c r="C359" s="62" t="s">
        <v>71</v>
      </c>
      <c r="D359" s="65" t="s">
        <v>522</v>
      </c>
      <c r="E359" s="66" t="s">
        <v>6</v>
      </c>
      <c r="F359" s="59">
        <v>750</v>
      </c>
      <c r="G359" s="22">
        <v>0</v>
      </c>
      <c r="H359" s="22">
        <v>0</v>
      </c>
    </row>
    <row r="360" spans="1:8" s="2" customFormat="1" ht="21.75" customHeight="1" x14ac:dyDescent="0.25">
      <c r="A360" s="11" t="s">
        <v>23</v>
      </c>
      <c r="B360" s="15" t="s">
        <v>97</v>
      </c>
      <c r="C360" s="15" t="s">
        <v>58</v>
      </c>
      <c r="D360" s="25" t="s">
        <v>59</v>
      </c>
      <c r="E360" s="15" t="s">
        <v>2</v>
      </c>
      <c r="F360" s="20">
        <f>F361+F379+F419+F465+F451+F456</f>
        <v>603784930.26000011</v>
      </c>
      <c r="G360" s="20">
        <f>G361+G379+G419+G465+G451+G456</f>
        <v>557954536.79999995</v>
      </c>
      <c r="H360" s="20">
        <f>H361+H379+H419+H465+H451+H456</f>
        <v>583349828.49000001</v>
      </c>
    </row>
    <row r="361" spans="1:8" s="2" customFormat="1" ht="27" customHeight="1" x14ac:dyDescent="0.25">
      <c r="A361" s="11" t="s">
        <v>24</v>
      </c>
      <c r="B361" s="21" t="s">
        <v>97</v>
      </c>
      <c r="C361" s="21" t="s">
        <v>57</v>
      </c>
      <c r="D361" s="30" t="s">
        <v>59</v>
      </c>
      <c r="E361" s="21" t="s">
        <v>2</v>
      </c>
      <c r="F361" s="20">
        <f t="shared" ref="F361:H362" si="128">F362</f>
        <v>128209302.78999999</v>
      </c>
      <c r="G361" s="20">
        <f t="shared" si="128"/>
        <v>112830640</v>
      </c>
      <c r="H361" s="20">
        <f t="shared" si="128"/>
        <v>118120803</v>
      </c>
    </row>
    <row r="362" spans="1:8" s="2" customFormat="1" ht="55.5" customHeight="1" x14ac:dyDescent="0.25">
      <c r="A362" s="11" t="s">
        <v>199</v>
      </c>
      <c r="B362" s="21" t="s">
        <v>97</v>
      </c>
      <c r="C362" s="21" t="s">
        <v>57</v>
      </c>
      <c r="D362" s="30" t="s">
        <v>98</v>
      </c>
      <c r="E362" s="21" t="s">
        <v>2</v>
      </c>
      <c r="F362" s="20">
        <f>F363</f>
        <v>128209302.78999999</v>
      </c>
      <c r="G362" s="20">
        <f t="shared" si="128"/>
        <v>112830640</v>
      </c>
      <c r="H362" s="20">
        <f t="shared" si="128"/>
        <v>118120803</v>
      </c>
    </row>
    <row r="363" spans="1:8" s="2" customFormat="1" ht="40.5" customHeight="1" x14ac:dyDescent="0.25">
      <c r="A363" s="11" t="s">
        <v>99</v>
      </c>
      <c r="B363" s="21" t="s">
        <v>97</v>
      </c>
      <c r="C363" s="21" t="s">
        <v>57</v>
      </c>
      <c r="D363" s="30" t="s">
        <v>100</v>
      </c>
      <c r="E363" s="21" t="s">
        <v>2</v>
      </c>
      <c r="F363" s="20">
        <f>F367+F364+F370+F373+F376</f>
        <v>128209302.78999999</v>
      </c>
      <c r="G363" s="20">
        <f t="shared" ref="G363:H363" si="129">G367+G364+G370+G373+G376</f>
        <v>112830640</v>
      </c>
      <c r="H363" s="20">
        <f t="shared" si="129"/>
        <v>118120803</v>
      </c>
    </row>
    <row r="364" spans="1:8" s="2" customFormat="1" ht="60.75" customHeight="1" x14ac:dyDescent="0.25">
      <c r="A364" s="11" t="s">
        <v>210</v>
      </c>
      <c r="B364" s="21" t="s">
        <v>97</v>
      </c>
      <c r="C364" s="21" t="s">
        <v>57</v>
      </c>
      <c r="D364" s="30" t="s">
        <v>103</v>
      </c>
      <c r="E364" s="24" t="s">
        <v>2</v>
      </c>
      <c r="F364" s="20">
        <f t="shared" ref="F364:H365" si="130">F365</f>
        <v>55154606.850000001</v>
      </c>
      <c r="G364" s="20">
        <f t="shared" si="130"/>
        <v>40980196</v>
      </c>
      <c r="H364" s="20">
        <f t="shared" si="130"/>
        <v>40980196</v>
      </c>
    </row>
    <row r="365" spans="1:8" s="2" customFormat="1" ht="52.5" customHeight="1" x14ac:dyDescent="0.25">
      <c r="A365" s="11" t="s">
        <v>102</v>
      </c>
      <c r="B365" s="21" t="s">
        <v>97</v>
      </c>
      <c r="C365" s="21" t="s">
        <v>57</v>
      </c>
      <c r="D365" s="30" t="s">
        <v>103</v>
      </c>
      <c r="E365" s="21" t="s">
        <v>82</v>
      </c>
      <c r="F365" s="20">
        <f t="shared" si="130"/>
        <v>55154606.850000001</v>
      </c>
      <c r="G365" s="20">
        <f t="shared" si="130"/>
        <v>40980196</v>
      </c>
      <c r="H365" s="20">
        <f t="shared" si="130"/>
        <v>40980196</v>
      </c>
    </row>
    <row r="366" spans="1:8" s="2" customFormat="1" ht="27.75" customHeight="1" x14ac:dyDescent="0.25">
      <c r="A366" s="11" t="s">
        <v>41</v>
      </c>
      <c r="B366" s="21" t="s">
        <v>97</v>
      </c>
      <c r="C366" s="21" t="s">
        <v>57</v>
      </c>
      <c r="D366" s="30" t="s">
        <v>103</v>
      </c>
      <c r="E366" s="41" t="s">
        <v>42</v>
      </c>
      <c r="F366" s="59">
        <v>55154606.850000001</v>
      </c>
      <c r="G366" s="22">
        <v>40980196</v>
      </c>
      <c r="H366" s="22">
        <v>40980196</v>
      </c>
    </row>
    <row r="367" spans="1:8" s="2" customFormat="1" ht="102.75" customHeight="1" x14ac:dyDescent="0.25">
      <c r="A367" s="11" t="s">
        <v>25</v>
      </c>
      <c r="B367" s="21" t="s">
        <v>97</v>
      </c>
      <c r="C367" s="21" t="s">
        <v>57</v>
      </c>
      <c r="D367" s="30" t="s">
        <v>101</v>
      </c>
      <c r="E367" s="21" t="s">
        <v>2</v>
      </c>
      <c r="F367" s="20">
        <f t="shared" ref="F367:H368" si="131">F368</f>
        <v>65046839</v>
      </c>
      <c r="G367" s="20">
        <f>G368</f>
        <v>71850444</v>
      </c>
      <c r="H367" s="20">
        <f t="shared" si="131"/>
        <v>77140607</v>
      </c>
    </row>
    <row r="368" spans="1:8" s="2" customFormat="1" ht="53.25" customHeight="1" x14ac:dyDescent="0.25">
      <c r="A368" s="11" t="s">
        <v>102</v>
      </c>
      <c r="B368" s="21" t="s">
        <v>97</v>
      </c>
      <c r="C368" s="21" t="s">
        <v>57</v>
      </c>
      <c r="D368" s="30" t="s">
        <v>101</v>
      </c>
      <c r="E368" s="21" t="s">
        <v>82</v>
      </c>
      <c r="F368" s="20">
        <f t="shared" si="131"/>
        <v>65046839</v>
      </c>
      <c r="G368" s="20">
        <f t="shared" si="131"/>
        <v>71850444</v>
      </c>
      <c r="H368" s="20">
        <f t="shared" si="131"/>
        <v>77140607</v>
      </c>
    </row>
    <row r="369" spans="1:8" s="2" customFormat="1" ht="26.25" customHeight="1" x14ac:dyDescent="0.25">
      <c r="A369" s="11" t="s">
        <v>41</v>
      </c>
      <c r="B369" s="21" t="s">
        <v>97</v>
      </c>
      <c r="C369" s="21" t="s">
        <v>57</v>
      </c>
      <c r="D369" s="30" t="s">
        <v>101</v>
      </c>
      <c r="E369" s="41" t="s">
        <v>42</v>
      </c>
      <c r="F369" s="22">
        <v>65046839</v>
      </c>
      <c r="G369" s="22">
        <v>71850444</v>
      </c>
      <c r="H369" s="22">
        <v>77140607</v>
      </c>
    </row>
    <row r="370" spans="1:8" s="2" customFormat="1" ht="49.5" customHeight="1" x14ac:dyDescent="0.25">
      <c r="A370" s="11" t="s">
        <v>144</v>
      </c>
      <c r="B370" s="21" t="s">
        <v>97</v>
      </c>
      <c r="C370" s="21" t="s">
        <v>57</v>
      </c>
      <c r="D370" s="30" t="s">
        <v>105</v>
      </c>
      <c r="E370" s="24" t="s">
        <v>2</v>
      </c>
      <c r="F370" s="20">
        <f t="shared" ref="F370:H371" si="132">F371</f>
        <v>3648740</v>
      </c>
      <c r="G370" s="20">
        <f t="shared" si="132"/>
        <v>0</v>
      </c>
      <c r="H370" s="20">
        <f t="shared" si="132"/>
        <v>0</v>
      </c>
    </row>
    <row r="371" spans="1:8" s="2" customFormat="1" ht="53.25" customHeight="1" x14ac:dyDescent="0.25">
      <c r="A371" s="11" t="s">
        <v>102</v>
      </c>
      <c r="B371" s="21" t="s">
        <v>97</v>
      </c>
      <c r="C371" s="21" t="s">
        <v>57</v>
      </c>
      <c r="D371" s="30" t="s">
        <v>105</v>
      </c>
      <c r="E371" s="21" t="s">
        <v>82</v>
      </c>
      <c r="F371" s="20">
        <f t="shared" si="132"/>
        <v>3648740</v>
      </c>
      <c r="G371" s="20">
        <f t="shared" si="132"/>
        <v>0</v>
      </c>
      <c r="H371" s="20">
        <f t="shared" si="132"/>
        <v>0</v>
      </c>
    </row>
    <row r="372" spans="1:8" s="2" customFormat="1" ht="24" customHeight="1" x14ac:dyDescent="0.25">
      <c r="A372" s="11" t="s">
        <v>41</v>
      </c>
      <c r="B372" s="21" t="s">
        <v>97</v>
      </c>
      <c r="C372" s="21" t="s">
        <v>57</v>
      </c>
      <c r="D372" s="30" t="s">
        <v>105</v>
      </c>
      <c r="E372" s="41" t="s">
        <v>42</v>
      </c>
      <c r="F372" s="22">
        <v>3648740</v>
      </c>
      <c r="G372" s="22">
        <v>0</v>
      </c>
      <c r="H372" s="22">
        <v>0</v>
      </c>
    </row>
    <row r="373" spans="1:8" s="2" customFormat="1" ht="52.5" customHeight="1" x14ac:dyDescent="0.25">
      <c r="A373" s="32" t="s">
        <v>443</v>
      </c>
      <c r="B373" s="21" t="s">
        <v>97</v>
      </c>
      <c r="C373" s="21" t="s">
        <v>57</v>
      </c>
      <c r="D373" s="38" t="s">
        <v>441</v>
      </c>
      <c r="E373" s="45" t="s">
        <v>2</v>
      </c>
      <c r="F373" s="20">
        <f>F374</f>
        <v>3613084.94</v>
      </c>
      <c r="G373" s="20">
        <f t="shared" ref="G373:H374" si="133">G374</f>
        <v>0</v>
      </c>
      <c r="H373" s="20">
        <f t="shared" si="133"/>
        <v>0</v>
      </c>
    </row>
    <row r="374" spans="1:8" s="2" customFormat="1" ht="54" customHeight="1" x14ac:dyDescent="0.25">
      <c r="A374" s="32" t="s">
        <v>102</v>
      </c>
      <c r="B374" s="21" t="s">
        <v>97</v>
      </c>
      <c r="C374" s="21" t="s">
        <v>57</v>
      </c>
      <c r="D374" s="38" t="s">
        <v>441</v>
      </c>
      <c r="E374" s="45" t="s">
        <v>82</v>
      </c>
      <c r="F374" s="20">
        <f>F375</f>
        <v>3613084.94</v>
      </c>
      <c r="G374" s="20">
        <f t="shared" si="133"/>
        <v>0</v>
      </c>
      <c r="H374" s="20">
        <f t="shared" si="133"/>
        <v>0</v>
      </c>
    </row>
    <row r="375" spans="1:8" s="2" customFormat="1" ht="24" customHeight="1" x14ac:dyDescent="0.25">
      <c r="A375" s="32" t="s">
        <v>41</v>
      </c>
      <c r="B375" s="21" t="s">
        <v>97</v>
      </c>
      <c r="C375" s="21" t="s">
        <v>57</v>
      </c>
      <c r="D375" s="38" t="s">
        <v>441</v>
      </c>
      <c r="E375" s="45" t="s">
        <v>42</v>
      </c>
      <c r="F375" s="59">
        <v>3613084.94</v>
      </c>
      <c r="G375" s="22">
        <v>0</v>
      </c>
      <c r="H375" s="22">
        <v>0</v>
      </c>
    </row>
    <row r="376" spans="1:8" s="2" customFormat="1" ht="54.75" customHeight="1" x14ac:dyDescent="0.25">
      <c r="A376" s="35" t="s">
        <v>444</v>
      </c>
      <c r="B376" s="21" t="s">
        <v>97</v>
      </c>
      <c r="C376" s="21" t="s">
        <v>57</v>
      </c>
      <c r="D376" s="38" t="s">
        <v>442</v>
      </c>
      <c r="E376" s="45" t="s">
        <v>2</v>
      </c>
      <c r="F376" s="20">
        <f>F377</f>
        <v>746032</v>
      </c>
      <c r="G376" s="20">
        <f t="shared" ref="G376:H377" si="134">G377</f>
        <v>0</v>
      </c>
      <c r="H376" s="20">
        <f t="shared" si="134"/>
        <v>0</v>
      </c>
    </row>
    <row r="377" spans="1:8" s="2" customFormat="1" ht="55.5" customHeight="1" x14ac:dyDescent="0.25">
      <c r="A377" s="35" t="s">
        <v>102</v>
      </c>
      <c r="B377" s="21" t="s">
        <v>97</v>
      </c>
      <c r="C377" s="21" t="s">
        <v>57</v>
      </c>
      <c r="D377" s="38" t="s">
        <v>442</v>
      </c>
      <c r="E377" s="45" t="s">
        <v>82</v>
      </c>
      <c r="F377" s="20">
        <f>F378</f>
        <v>746032</v>
      </c>
      <c r="G377" s="20">
        <f t="shared" si="134"/>
        <v>0</v>
      </c>
      <c r="H377" s="20">
        <f t="shared" si="134"/>
        <v>0</v>
      </c>
    </row>
    <row r="378" spans="1:8" s="2" customFormat="1" ht="24" customHeight="1" x14ac:dyDescent="0.25">
      <c r="A378" s="35" t="s">
        <v>41</v>
      </c>
      <c r="B378" s="21" t="s">
        <v>97</v>
      </c>
      <c r="C378" s="21" t="s">
        <v>57</v>
      </c>
      <c r="D378" s="38" t="s">
        <v>442</v>
      </c>
      <c r="E378" s="45" t="s">
        <v>42</v>
      </c>
      <c r="F378" s="59">
        <v>746032</v>
      </c>
      <c r="G378" s="22">
        <v>0</v>
      </c>
      <c r="H378" s="22">
        <v>0</v>
      </c>
    </row>
    <row r="379" spans="1:8" s="2" customFormat="1" ht="23.25" customHeight="1" x14ac:dyDescent="0.25">
      <c r="A379" s="11" t="s">
        <v>26</v>
      </c>
      <c r="B379" s="21" t="s">
        <v>97</v>
      </c>
      <c r="C379" s="21" t="s">
        <v>60</v>
      </c>
      <c r="D379" s="30" t="s">
        <v>59</v>
      </c>
      <c r="E379" s="21" t="s">
        <v>2</v>
      </c>
      <c r="F379" s="20">
        <f>F380</f>
        <v>384479084.63000005</v>
      </c>
      <c r="G379" s="20">
        <f t="shared" ref="G379:H380" si="135">G380</f>
        <v>363908611</v>
      </c>
      <c r="H379" s="20">
        <f t="shared" si="135"/>
        <v>380975039.69</v>
      </c>
    </row>
    <row r="380" spans="1:8" s="2" customFormat="1" ht="54" customHeight="1" x14ac:dyDescent="0.25">
      <c r="A380" s="11" t="s">
        <v>199</v>
      </c>
      <c r="B380" s="21" t="s">
        <v>97</v>
      </c>
      <c r="C380" s="21" t="s">
        <v>60</v>
      </c>
      <c r="D380" s="30" t="s">
        <v>98</v>
      </c>
      <c r="E380" s="21" t="s">
        <v>2</v>
      </c>
      <c r="F380" s="20">
        <f>F381</f>
        <v>384479084.63000005</v>
      </c>
      <c r="G380" s="20">
        <f t="shared" si="135"/>
        <v>363908611</v>
      </c>
      <c r="H380" s="20">
        <f t="shared" si="135"/>
        <v>380975039.69</v>
      </c>
    </row>
    <row r="381" spans="1:8" s="2" customFormat="1" ht="37.5" customHeight="1" x14ac:dyDescent="0.25">
      <c r="A381" s="11" t="s">
        <v>106</v>
      </c>
      <c r="B381" s="21" t="s">
        <v>97</v>
      </c>
      <c r="C381" s="21" t="s">
        <v>60</v>
      </c>
      <c r="D381" s="30" t="s">
        <v>107</v>
      </c>
      <c r="E381" s="21" t="s">
        <v>2</v>
      </c>
      <c r="F381" s="20">
        <f>F392+F395+F398+F401+F404+F410+F407+F413+F416+F382</f>
        <v>384479084.63000005</v>
      </c>
      <c r="G381" s="20">
        <f t="shared" ref="G381:H381" si="136">G392+G395+G398+G401+G404+G410+G407+G413+G416+G382</f>
        <v>363908611</v>
      </c>
      <c r="H381" s="20">
        <f t="shared" si="136"/>
        <v>380975039.69</v>
      </c>
    </row>
    <row r="382" spans="1:8" s="2" customFormat="1" ht="93" customHeight="1" x14ac:dyDescent="0.25">
      <c r="A382" s="32" t="s">
        <v>449</v>
      </c>
      <c r="B382" s="21" t="s">
        <v>97</v>
      </c>
      <c r="C382" s="21" t="s">
        <v>60</v>
      </c>
      <c r="D382" s="38" t="s">
        <v>445</v>
      </c>
      <c r="E382" s="38" t="s">
        <v>2</v>
      </c>
      <c r="F382" s="20">
        <f>F383+F386+F389</f>
        <v>30438471.629999999</v>
      </c>
      <c r="G382" s="20">
        <f t="shared" ref="G382:H382" si="137">G383+G386+G389</f>
        <v>30469554</v>
      </c>
      <c r="H382" s="20">
        <f t="shared" si="137"/>
        <v>30745851.690000001</v>
      </c>
    </row>
    <row r="383" spans="1:8" s="2" customFormat="1" ht="118.5" customHeight="1" x14ac:dyDescent="0.25">
      <c r="A383" s="32" t="s">
        <v>450</v>
      </c>
      <c r="B383" s="21" t="s">
        <v>97</v>
      </c>
      <c r="C383" s="21" t="s">
        <v>60</v>
      </c>
      <c r="D383" s="38" t="s">
        <v>446</v>
      </c>
      <c r="E383" s="38" t="s">
        <v>2</v>
      </c>
      <c r="F383" s="20">
        <f>F384</f>
        <v>703080</v>
      </c>
      <c r="G383" s="20">
        <f t="shared" ref="G383:H384" si="138">G384</f>
        <v>703080</v>
      </c>
      <c r="H383" s="20">
        <f t="shared" si="138"/>
        <v>703080</v>
      </c>
    </row>
    <row r="384" spans="1:8" s="2" customFormat="1" ht="66" customHeight="1" x14ac:dyDescent="0.25">
      <c r="A384" s="32" t="s">
        <v>102</v>
      </c>
      <c r="B384" s="21" t="s">
        <v>97</v>
      </c>
      <c r="C384" s="21" t="s">
        <v>60</v>
      </c>
      <c r="D384" s="38" t="s">
        <v>446</v>
      </c>
      <c r="E384" s="38" t="s">
        <v>82</v>
      </c>
      <c r="F384" s="20">
        <f>F385</f>
        <v>703080</v>
      </c>
      <c r="G384" s="20">
        <f t="shared" si="138"/>
        <v>703080</v>
      </c>
      <c r="H384" s="20">
        <f t="shared" si="138"/>
        <v>703080</v>
      </c>
    </row>
    <row r="385" spans="1:8" s="2" customFormat="1" ht="37.5" customHeight="1" x14ac:dyDescent="0.25">
      <c r="A385" s="32" t="s">
        <v>41</v>
      </c>
      <c r="B385" s="21" t="s">
        <v>97</v>
      </c>
      <c r="C385" s="21" t="s">
        <v>60</v>
      </c>
      <c r="D385" s="38" t="s">
        <v>446</v>
      </c>
      <c r="E385" s="38" t="s">
        <v>42</v>
      </c>
      <c r="F385" s="22">
        <v>703080</v>
      </c>
      <c r="G385" s="22">
        <v>703080</v>
      </c>
      <c r="H385" s="22">
        <v>703080</v>
      </c>
    </row>
    <row r="386" spans="1:8" s="2" customFormat="1" ht="117" customHeight="1" x14ac:dyDescent="0.25">
      <c r="A386" s="32" t="s">
        <v>308</v>
      </c>
      <c r="B386" s="21" t="s">
        <v>97</v>
      </c>
      <c r="C386" s="21" t="s">
        <v>60</v>
      </c>
      <c r="D386" s="38" t="s">
        <v>447</v>
      </c>
      <c r="E386" s="38" t="s">
        <v>2</v>
      </c>
      <c r="F386" s="20">
        <f>F387</f>
        <v>2048511.63</v>
      </c>
      <c r="G386" s="20">
        <f t="shared" ref="G386:H387" si="139">G387</f>
        <v>2079594</v>
      </c>
      <c r="H386" s="20">
        <f t="shared" si="139"/>
        <v>2117211.69</v>
      </c>
    </row>
    <row r="387" spans="1:8" s="2" customFormat="1" ht="55.5" customHeight="1" x14ac:dyDescent="0.25">
      <c r="A387" s="32" t="s">
        <v>102</v>
      </c>
      <c r="B387" s="21" t="s">
        <v>97</v>
      </c>
      <c r="C387" s="21" t="s">
        <v>60</v>
      </c>
      <c r="D387" s="38" t="s">
        <v>447</v>
      </c>
      <c r="E387" s="38" t="s">
        <v>82</v>
      </c>
      <c r="F387" s="20">
        <f>F388</f>
        <v>2048511.63</v>
      </c>
      <c r="G387" s="20">
        <f t="shared" si="139"/>
        <v>2079594</v>
      </c>
      <c r="H387" s="20">
        <f t="shared" si="139"/>
        <v>2117211.69</v>
      </c>
    </row>
    <row r="388" spans="1:8" s="2" customFormat="1" ht="37.5" customHeight="1" x14ac:dyDescent="0.25">
      <c r="A388" s="32" t="s">
        <v>41</v>
      </c>
      <c r="B388" s="21" t="s">
        <v>97</v>
      </c>
      <c r="C388" s="21" t="s">
        <v>60</v>
      </c>
      <c r="D388" s="38" t="s">
        <v>447</v>
      </c>
      <c r="E388" s="38" t="s">
        <v>42</v>
      </c>
      <c r="F388" s="22">
        <v>2048511.63</v>
      </c>
      <c r="G388" s="22">
        <v>2079594</v>
      </c>
      <c r="H388" s="22">
        <v>2117211.69</v>
      </c>
    </row>
    <row r="389" spans="1:8" s="2" customFormat="1" ht="153.75" customHeight="1" x14ac:dyDescent="0.25">
      <c r="A389" s="32" t="s">
        <v>451</v>
      </c>
      <c r="B389" s="21" t="s">
        <v>97</v>
      </c>
      <c r="C389" s="21" t="s">
        <v>60</v>
      </c>
      <c r="D389" s="38" t="s">
        <v>448</v>
      </c>
      <c r="E389" s="38" t="s">
        <v>2</v>
      </c>
      <c r="F389" s="20">
        <f>F390</f>
        <v>27686880</v>
      </c>
      <c r="G389" s="20">
        <f t="shared" ref="G389:H390" si="140">G390</f>
        <v>27686880</v>
      </c>
      <c r="H389" s="20">
        <f t="shared" si="140"/>
        <v>27925560</v>
      </c>
    </row>
    <row r="390" spans="1:8" s="2" customFormat="1" ht="79.5" customHeight="1" x14ac:dyDescent="0.25">
      <c r="A390" s="32" t="s">
        <v>102</v>
      </c>
      <c r="B390" s="21" t="s">
        <v>97</v>
      </c>
      <c r="C390" s="21" t="s">
        <v>60</v>
      </c>
      <c r="D390" s="38" t="s">
        <v>448</v>
      </c>
      <c r="E390" s="38" t="s">
        <v>82</v>
      </c>
      <c r="F390" s="20">
        <f>F391</f>
        <v>27686880</v>
      </c>
      <c r="G390" s="20">
        <f t="shared" si="140"/>
        <v>27686880</v>
      </c>
      <c r="H390" s="20">
        <f t="shared" si="140"/>
        <v>27925560</v>
      </c>
    </row>
    <row r="391" spans="1:8" s="2" customFormat="1" ht="37.5" customHeight="1" x14ac:dyDescent="0.25">
      <c r="A391" s="32" t="s">
        <v>41</v>
      </c>
      <c r="B391" s="21" t="s">
        <v>97</v>
      </c>
      <c r="C391" s="21" t="s">
        <v>60</v>
      </c>
      <c r="D391" s="38" t="s">
        <v>448</v>
      </c>
      <c r="E391" s="38" t="s">
        <v>42</v>
      </c>
      <c r="F391" s="22">
        <v>27686880</v>
      </c>
      <c r="G391" s="22">
        <v>27686880</v>
      </c>
      <c r="H391" s="22">
        <v>27925560</v>
      </c>
    </row>
    <row r="392" spans="1:8" s="2" customFormat="1" ht="54.75" customHeight="1" x14ac:dyDescent="0.25">
      <c r="A392" s="11" t="s">
        <v>355</v>
      </c>
      <c r="B392" s="21" t="s">
        <v>97</v>
      </c>
      <c r="C392" s="21" t="s">
        <v>60</v>
      </c>
      <c r="D392" s="30" t="s">
        <v>108</v>
      </c>
      <c r="E392" s="21" t="s">
        <v>2</v>
      </c>
      <c r="F392" s="20">
        <f t="shared" ref="F392:H393" si="141">F393</f>
        <v>110963209.34</v>
      </c>
      <c r="G392" s="20">
        <f t="shared" si="141"/>
        <v>81076901</v>
      </c>
      <c r="H392" s="20">
        <f t="shared" si="141"/>
        <v>81076901</v>
      </c>
    </row>
    <row r="393" spans="1:8" s="2" customFormat="1" ht="54.75" customHeight="1" outlineLevel="2" x14ac:dyDescent="0.25">
      <c r="A393" s="11" t="s">
        <v>102</v>
      </c>
      <c r="B393" s="21" t="s">
        <v>97</v>
      </c>
      <c r="C393" s="21" t="s">
        <v>60</v>
      </c>
      <c r="D393" s="30" t="s">
        <v>108</v>
      </c>
      <c r="E393" s="21" t="s">
        <v>82</v>
      </c>
      <c r="F393" s="20">
        <f t="shared" si="141"/>
        <v>110963209.34</v>
      </c>
      <c r="G393" s="20">
        <f t="shared" si="141"/>
        <v>81076901</v>
      </c>
      <c r="H393" s="20">
        <f t="shared" si="141"/>
        <v>81076901</v>
      </c>
    </row>
    <row r="394" spans="1:8" s="2" customFormat="1" ht="24" customHeight="1" outlineLevel="2" x14ac:dyDescent="0.25">
      <c r="A394" s="11" t="s">
        <v>41</v>
      </c>
      <c r="B394" s="21" t="s">
        <v>97</v>
      </c>
      <c r="C394" s="21" t="s">
        <v>60</v>
      </c>
      <c r="D394" s="30" t="s">
        <v>108</v>
      </c>
      <c r="E394" s="36" t="s">
        <v>42</v>
      </c>
      <c r="F394" s="59">
        <v>110963209.34</v>
      </c>
      <c r="G394" s="22">
        <v>81076901</v>
      </c>
      <c r="H394" s="22">
        <v>81076901</v>
      </c>
    </row>
    <row r="395" spans="1:8" s="2" customFormat="1" ht="137.25" customHeight="1" outlineLevel="2" x14ac:dyDescent="0.25">
      <c r="A395" s="11" t="s">
        <v>356</v>
      </c>
      <c r="B395" s="21" t="s">
        <v>97</v>
      </c>
      <c r="C395" s="21" t="s">
        <v>60</v>
      </c>
      <c r="D395" s="30" t="s">
        <v>109</v>
      </c>
      <c r="E395" s="21" t="s">
        <v>2</v>
      </c>
      <c r="F395" s="20">
        <f t="shared" ref="F395:H396" si="142">F396</f>
        <v>208006363</v>
      </c>
      <c r="G395" s="20">
        <f t="shared" si="142"/>
        <v>230263856</v>
      </c>
      <c r="H395" s="20">
        <f t="shared" si="142"/>
        <v>247522337</v>
      </c>
    </row>
    <row r="396" spans="1:8" s="2" customFormat="1" ht="54.75" customHeight="1" outlineLevel="2" x14ac:dyDescent="0.25">
      <c r="A396" s="11" t="s">
        <v>102</v>
      </c>
      <c r="B396" s="21" t="s">
        <v>97</v>
      </c>
      <c r="C396" s="21" t="s">
        <v>60</v>
      </c>
      <c r="D396" s="30" t="s">
        <v>109</v>
      </c>
      <c r="E396" s="21" t="s">
        <v>82</v>
      </c>
      <c r="F396" s="20">
        <f t="shared" si="142"/>
        <v>208006363</v>
      </c>
      <c r="G396" s="20">
        <f t="shared" si="142"/>
        <v>230263856</v>
      </c>
      <c r="H396" s="20">
        <f t="shared" si="142"/>
        <v>247522337</v>
      </c>
    </row>
    <row r="397" spans="1:8" s="2" customFormat="1" ht="23.25" customHeight="1" outlineLevel="2" x14ac:dyDescent="0.25">
      <c r="A397" s="11" t="s">
        <v>41</v>
      </c>
      <c r="B397" s="21" t="s">
        <v>97</v>
      </c>
      <c r="C397" s="21" t="s">
        <v>60</v>
      </c>
      <c r="D397" s="30" t="s">
        <v>109</v>
      </c>
      <c r="E397" s="36" t="s">
        <v>42</v>
      </c>
      <c r="F397" s="22">
        <v>208006363</v>
      </c>
      <c r="G397" s="22">
        <v>230263856</v>
      </c>
      <c r="H397" s="22">
        <v>247522337</v>
      </c>
    </row>
    <row r="398" spans="1:8" s="2" customFormat="1" ht="39.75" customHeight="1" outlineLevel="2" x14ac:dyDescent="0.25">
      <c r="A398" s="11" t="s">
        <v>104</v>
      </c>
      <c r="B398" s="21" t="s">
        <v>97</v>
      </c>
      <c r="C398" s="21" t="s">
        <v>60</v>
      </c>
      <c r="D398" s="30" t="s">
        <v>142</v>
      </c>
      <c r="E398" s="24" t="s">
        <v>2</v>
      </c>
      <c r="F398" s="20">
        <f t="shared" ref="F398:H399" si="143">F399</f>
        <v>2703977</v>
      </c>
      <c r="G398" s="20">
        <f t="shared" si="143"/>
        <v>0</v>
      </c>
      <c r="H398" s="20">
        <f t="shared" si="143"/>
        <v>0</v>
      </c>
    </row>
    <row r="399" spans="1:8" s="2" customFormat="1" ht="51.75" customHeight="1" outlineLevel="2" x14ac:dyDescent="0.25">
      <c r="A399" s="11" t="s">
        <v>102</v>
      </c>
      <c r="B399" s="21" t="s">
        <v>97</v>
      </c>
      <c r="C399" s="21" t="s">
        <v>60</v>
      </c>
      <c r="D399" s="30" t="s">
        <v>142</v>
      </c>
      <c r="E399" s="21" t="s">
        <v>82</v>
      </c>
      <c r="F399" s="20">
        <f t="shared" si="143"/>
        <v>2703977</v>
      </c>
      <c r="G399" s="20">
        <f t="shared" si="143"/>
        <v>0</v>
      </c>
      <c r="H399" s="20">
        <f t="shared" si="143"/>
        <v>0</v>
      </c>
    </row>
    <row r="400" spans="1:8" s="2" customFormat="1" ht="27.75" customHeight="1" outlineLevel="2" x14ac:dyDescent="0.25">
      <c r="A400" s="11" t="s">
        <v>41</v>
      </c>
      <c r="B400" s="21" t="s">
        <v>97</v>
      </c>
      <c r="C400" s="21" t="s">
        <v>60</v>
      </c>
      <c r="D400" s="30" t="s">
        <v>142</v>
      </c>
      <c r="E400" s="41" t="s">
        <v>42</v>
      </c>
      <c r="F400" s="22">
        <v>2703977</v>
      </c>
      <c r="G400" s="22">
        <v>0</v>
      </c>
      <c r="H400" s="22">
        <v>0</v>
      </c>
    </row>
    <row r="401" spans="1:8" s="2" customFormat="1" ht="59.25" customHeight="1" outlineLevel="2" x14ac:dyDescent="0.25">
      <c r="A401" s="31" t="s">
        <v>236</v>
      </c>
      <c r="B401" s="21" t="s">
        <v>97</v>
      </c>
      <c r="C401" s="21" t="s">
        <v>60</v>
      </c>
      <c r="D401" s="30" t="s">
        <v>237</v>
      </c>
      <c r="E401" s="21" t="s">
        <v>2</v>
      </c>
      <c r="F401" s="20">
        <f t="shared" ref="F401:H402" si="144">F402</f>
        <v>8112400</v>
      </c>
      <c r="G401" s="20">
        <f t="shared" si="144"/>
        <v>8112400</v>
      </c>
      <c r="H401" s="20">
        <f t="shared" si="144"/>
        <v>8112400</v>
      </c>
    </row>
    <row r="402" spans="1:8" s="2" customFormat="1" ht="55.5" customHeight="1" outlineLevel="2" x14ac:dyDescent="0.25">
      <c r="A402" s="31" t="s">
        <v>102</v>
      </c>
      <c r="B402" s="21" t="s">
        <v>97</v>
      </c>
      <c r="C402" s="21" t="s">
        <v>60</v>
      </c>
      <c r="D402" s="30" t="s">
        <v>237</v>
      </c>
      <c r="E402" s="21" t="s">
        <v>82</v>
      </c>
      <c r="F402" s="20">
        <f t="shared" si="144"/>
        <v>8112400</v>
      </c>
      <c r="G402" s="20">
        <f t="shared" si="144"/>
        <v>8112400</v>
      </c>
      <c r="H402" s="20">
        <f t="shared" si="144"/>
        <v>8112400</v>
      </c>
    </row>
    <row r="403" spans="1:8" s="2" customFormat="1" ht="27.75" customHeight="1" outlineLevel="2" x14ac:dyDescent="0.25">
      <c r="A403" s="31" t="s">
        <v>41</v>
      </c>
      <c r="B403" s="21" t="s">
        <v>97</v>
      </c>
      <c r="C403" s="21" t="s">
        <v>60</v>
      </c>
      <c r="D403" s="30" t="s">
        <v>237</v>
      </c>
      <c r="E403" s="36" t="s">
        <v>42</v>
      </c>
      <c r="F403" s="52">
        <v>8112400</v>
      </c>
      <c r="G403" s="22">
        <v>8112400</v>
      </c>
      <c r="H403" s="22">
        <v>8112400</v>
      </c>
    </row>
    <row r="404" spans="1:8" s="2" customFormat="1" ht="117.75" customHeight="1" outlineLevel="2" x14ac:dyDescent="0.25">
      <c r="A404" s="34" t="s">
        <v>263</v>
      </c>
      <c r="B404" s="36" t="s">
        <v>97</v>
      </c>
      <c r="C404" s="36" t="s">
        <v>60</v>
      </c>
      <c r="D404" s="38" t="s">
        <v>279</v>
      </c>
      <c r="E404" s="36" t="s">
        <v>2</v>
      </c>
      <c r="F404" s="13">
        <f t="shared" ref="F404:H405" si="145">F405</f>
        <v>15261750</v>
      </c>
      <c r="G404" s="13">
        <f t="shared" si="145"/>
        <v>13985900</v>
      </c>
      <c r="H404" s="13">
        <f t="shared" si="145"/>
        <v>13517550</v>
      </c>
    </row>
    <row r="405" spans="1:8" s="2" customFormat="1" ht="51" customHeight="1" outlineLevel="2" x14ac:dyDescent="0.25">
      <c r="A405" s="34" t="s">
        <v>102</v>
      </c>
      <c r="B405" s="36" t="s">
        <v>97</v>
      </c>
      <c r="C405" s="36" t="s">
        <v>60</v>
      </c>
      <c r="D405" s="38" t="s">
        <v>279</v>
      </c>
      <c r="E405" s="36" t="s">
        <v>82</v>
      </c>
      <c r="F405" s="13">
        <f t="shared" si="145"/>
        <v>15261750</v>
      </c>
      <c r="G405" s="13">
        <f t="shared" si="145"/>
        <v>13985900</v>
      </c>
      <c r="H405" s="13">
        <f t="shared" si="145"/>
        <v>13517550</v>
      </c>
    </row>
    <row r="406" spans="1:8" s="2" customFormat="1" ht="30" customHeight="1" outlineLevel="2" x14ac:dyDescent="0.25">
      <c r="A406" s="34" t="s">
        <v>41</v>
      </c>
      <c r="B406" s="36" t="s">
        <v>97</v>
      </c>
      <c r="C406" s="36" t="s">
        <v>60</v>
      </c>
      <c r="D406" s="38" t="s">
        <v>279</v>
      </c>
      <c r="E406" s="36" t="s">
        <v>42</v>
      </c>
      <c r="F406" s="49">
        <v>15261750</v>
      </c>
      <c r="G406" s="49">
        <v>13985900</v>
      </c>
      <c r="H406" s="49">
        <v>13517550</v>
      </c>
    </row>
    <row r="407" spans="1:8" s="2" customFormat="1" ht="61.5" customHeight="1" outlineLevel="2" x14ac:dyDescent="0.25">
      <c r="A407" s="32" t="s">
        <v>453</v>
      </c>
      <c r="B407" s="21" t="s">
        <v>97</v>
      </c>
      <c r="C407" s="21" t="s">
        <v>60</v>
      </c>
      <c r="D407" s="38" t="s">
        <v>452</v>
      </c>
      <c r="E407" s="38" t="s">
        <v>2</v>
      </c>
      <c r="F407" s="20">
        <f>F408</f>
        <v>4978222.4000000004</v>
      </c>
      <c r="G407" s="20">
        <f t="shared" ref="G407:H407" si="146">G408</f>
        <v>0</v>
      </c>
      <c r="H407" s="20">
        <f t="shared" si="146"/>
        <v>0</v>
      </c>
    </row>
    <row r="408" spans="1:8" s="2" customFormat="1" ht="50.25" customHeight="1" outlineLevel="2" x14ac:dyDescent="0.25">
      <c r="A408" s="32" t="s">
        <v>102</v>
      </c>
      <c r="B408" s="21" t="s">
        <v>97</v>
      </c>
      <c r="C408" s="21" t="s">
        <v>60</v>
      </c>
      <c r="D408" s="38" t="s">
        <v>452</v>
      </c>
      <c r="E408" s="38" t="s">
        <v>82</v>
      </c>
      <c r="F408" s="20">
        <f>F409</f>
        <v>4978222.4000000004</v>
      </c>
      <c r="G408" s="20">
        <f t="shared" ref="G408:H408" si="147">G409</f>
        <v>0</v>
      </c>
      <c r="H408" s="20">
        <f t="shared" si="147"/>
        <v>0</v>
      </c>
    </row>
    <row r="409" spans="1:8" s="2" customFormat="1" ht="29.25" customHeight="1" outlineLevel="2" x14ac:dyDescent="0.25">
      <c r="A409" s="32" t="s">
        <v>41</v>
      </c>
      <c r="B409" s="21" t="s">
        <v>97</v>
      </c>
      <c r="C409" s="21" t="s">
        <v>60</v>
      </c>
      <c r="D409" s="38" t="s">
        <v>452</v>
      </c>
      <c r="E409" s="38" t="s">
        <v>42</v>
      </c>
      <c r="F409" s="59">
        <v>4978222.4000000004</v>
      </c>
      <c r="G409" s="22">
        <v>0</v>
      </c>
      <c r="H409" s="22">
        <v>0</v>
      </c>
    </row>
    <row r="410" spans="1:8" s="2" customFormat="1" ht="96.75" customHeight="1" outlineLevel="2" x14ac:dyDescent="0.25">
      <c r="A410" s="34" t="s">
        <v>455</v>
      </c>
      <c r="B410" s="36" t="s">
        <v>97</v>
      </c>
      <c r="C410" s="36" t="s">
        <v>60</v>
      </c>
      <c r="D410" s="38" t="s">
        <v>454</v>
      </c>
      <c r="E410" s="38" t="s">
        <v>2</v>
      </c>
      <c r="F410" s="42">
        <f>F411</f>
        <v>1204545.3600000001</v>
      </c>
      <c r="G410" s="42">
        <f t="shared" ref="G410:H411" si="148">G411</f>
        <v>0</v>
      </c>
      <c r="H410" s="42">
        <f t="shared" si="148"/>
        <v>0</v>
      </c>
    </row>
    <row r="411" spans="1:8" s="2" customFormat="1" ht="52.5" customHeight="1" outlineLevel="2" x14ac:dyDescent="0.25">
      <c r="A411" s="34" t="s">
        <v>102</v>
      </c>
      <c r="B411" s="36" t="s">
        <v>97</v>
      </c>
      <c r="C411" s="36" t="s">
        <v>60</v>
      </c>
      <c r="D411" s="38" t="s">
        <v>454</v>
      </c>
      <c r="E411" s="38" t="s">
        <v>82</v>
      </c>
      <c r="F411" s="42">
        <f>F412</f>
        <v>1204545.3600000001</v>
      </c>
      <c r="G411" s="42">
        <f t="shared" si="148"/>
        <v>0</v>
      </c>
      <c r="H411" s="42">
        <f t="shared" si="148"/>
        <v>0</v>
      </c>
    </row>
    <row r="412" spans="1:8" s="2" customFormat="1" ht="24" customHeight="1" outlineLevel="2" x14ac:dyDescent="0.25">
      <c r="A412" s="34" t="s">
        <v>41</v>
      </c>
      <c r="B412" s="36" t="s">
        <v>97</v>
      </c>
      <c r="C412" s="36" t="s">
        <v>60</v>
      </c>
      <c r="D412" s="38" t="s">
        <v>454</v>
      </c>
      <c r="E412" s="38" t="s">
        <v>42</v>
      </c>
      <c r="F412" s="60">
        <v>1204545.3600000001</v>
      </c>
      <c r="G412" s="49">
        <v>0</v>
      </c>
      <c r="H412" s="49">
        <v>0</v>
      </c>
    </row>
    <row r="413" spans="1:8" s="2" customFormat="1" ht="83.25" customHeight="1" outlineLevel="2" x14ac:dyDescent="0.25">
      <c r="A413" s="34" t="s">
        <v>457</v>
      </c>
      <c r="B413" s="36" t="s">
        <v>97</v>
      </c>
      <c r="C413" s="36" t="s">
        <v>60</v>
      </c>
      <c r="D413" s="38" t="s">
        <v>456</v>
      </c>
      <c r="E413" s="38" t="s">
        <v>2</v>
      </c>
      <c r="F413" s="13">
        <f>F414</f>
        <v>1492424.24</v>
      </c>
      <c r="G413" s="13">
        <f t="shared" ref="G413:H414" si="149">G414</f>
        <v>0</v>
      </c>
      <c r="H413" s="13">
        <f t="shared" si="149"/>
        <v>0</v>
      </c>
    </row>
    <row r="414" spans="1:8" s="2" customFormat="1" ht="54.75" customHeight="1" outlineLevel="2" x14ac:dyDescent="0.25">
      <c r="A414" s="34" t="s">
        <v>102</v>
      </c>
      <c r="B414" s="36" t="s">
        <v>97</v>
      </c>
      <c r="C414" s="36" t="s">
        <v>60</v>
      </c>
      <c r="D414" s="38" t="s">
        <v>456</v>
      </c>
      <c r="E414" s="38" t="s">
        <v>82</v>
      </c>
      <c r="F414" s="13">
        <f>F415</f>
        <v>1492424.24</v>
      </c>
      <c r="G414" s="13">
        <f t="shared" si="149"/>
        <v>0</v>
      </c>
      <c r="H414" s="13">
        <f t="shared" si="149"/>
        <v>0</v>
      </c>
    </row>
    <row r="415" spans="1:8" s="2" customFormat="1" ht="24" customHeight="1" outlineLevel="2" x14ac:dyDescent="0.25">
      <c r="A415" s="34" t="s">
        <v>41</v>
      </c>
      <c r="B415" s="36" t="s">
        <v>97</v>
      </c>
      <c r="C415" s="36" t="s">
        <v>60</v>
      </c>
      <c r="D415" s="38" t="s">
        <v>456</v>
      </c>
      <c r="E415" s="38" t="s">
        <v>42</v>
      </c>
      <c r="F415" s="60">
        <v>1492424.24</v>
      </c>
      <c r="G415" s="49">
        <v>0</v>
      </c>
      <c r="H415" s="49">
        <v>0</v>
      </c>
    </row>
    <row r="416" spans="1:8" s="2" customFormat="1" ht="54.75" customHeight="1" outlineLevel="2" x14ac:dyDescent="0.25">
      <c r="A416" s="35" t="s">
        <v>444</v>
      </c>
      <c r="B416" s="36" t="s">
        <v>97</v>
      </c>
      <c r="C416" s="36" t="s">
        <v>60</v>
      </c>
      <c r="D416" s="38" t="s">
        <v>458</v>
      </c>
      <c r="E416" s="38" t="s">
        <v>2</v>
      </c>
      <c r="F416" s="13">
        <f>F417</f>
        <v>1317721.6599999999</v>
      </c>
      <c r="G416" s="13">
        <f t="shared" ref="G416:H417" si="150">G417</f>
        <v>0</v>
      </c>
      <c r="H416" s="13">
        <f t="shared" si="150"/>
        <v>0</v>
      </c>
    </row>
    <row r="417" spans="1:8" s="2" customFormat="1" ht="54" customHeight="1" outlineLevel="2" x14ac:dyDescent="0.25">
      <c r="A417" s="35" t="s">
        <v>102</v>
      </c>
      <c r="B417" s="36" t="s">
        <v>97</v>
      </c>
      <c r="C417" s="36" t="s">
        <v>60</v>
      </c>
      <c r="D417" s="38" t="s">
        <v>458</v>
      </c>
      <c r="E417" s="38" t="s">
        <v>82</v>
      </c>
      <c r="F417" s="13">
        <f>F418</f>
        <v>1317721.6599999999</v>
      </c>
      <c r="G417" s="13">
        <f t="shared" si="150"/>
        <v>0</v>
      </c>
      <c r="H417" s="13">
        <f t="shared" si="150"/>
        <v>0</v>
      </c>
    </row>
    <row r="418" spans="1:8" s="2" customFormat="1" ht="24" customHeight="1" outlineLevel="2" x14ac:dyDescent="0.25">
      <c r="A418" s="35" t="s">
        <v>41</v>
      </c>
      <c r="B418" s="36" t="s">
        <v>97</v>
      </c>
      <c r="C418" s="36" t="s">
        <v>60</v>
      </c>
      <c r="D418" s="38" t="s">
        <v>458</v>
      </c>
      <c r="E418" s="38" t="s">
        <v>42</v>
      </c>
      <c r="F418" s="60">
        <v>1317721.6599999999</v>
      </c>
      <c r="G418" s="49">
        <v>0</v>
      </c>
      <c r="H418" s="49">
        <v>0</v>
      </c>
    </row>
    <row r="419" spans="1:8" s="2" customFormat="1" ht="24" customHeight="1" outlineLevel="2" x14ac:dyDescent="0.25">
      <c r="A419" s="32" t="s">
        <v>155</v>
      </c>
      <c r="B419" s="15" t="s">
        <v>97</v>
      </c>
      <c r="C419" s="15" t="s">
        <v>67</v>
      </c>
      <c r="D419" s="38" t="s">
        <v>59</v>
      </c>
      <c r="E419" s="36" t="s">
        <v>2</v>
      </c>
      <c r="F419" s="20">
        <f>F420+F434</f>
        <v>64808823.340000004</v>
      </c>
      <c r="G419" s="20">
        <f>G420+G434</f>
        <v>57220903</v>
      </c>
      <c r="H419" s="20">
        <f>H420+H434</f>
        <v>60259603</v>
      </c>
    </row>
    <row r="420" spans="1:8" s="2" customFormat="1" ht="75" customHeight="1" x14ac:dyDescent="0.25">
      <c r="A420" s="11" t="s">
        <v>200</v>
      </c>
      <c r="B420" s="15" t="s">
        <v>97</v>
      </c>
      <c r="C420" s="15" t="s">
        <v>67</v>
      </c>
      <c r="D420" s="25" t="s">
        <v>114</v>
      </c>
      <c r="E420" s="36" t="s">
        <v>2</v>
      </c>
      <c r="F420" s="20">
        <f>F421</f>
        <v>24201145.34</v>
      </c>
      <c r="G420" s="20">
        <f t="shared" ref="G420:H420" si="151">G421</f>
        <v>19091295</v>
      </c>
      <c r="H420" s="20">
        <f t="shared" si="151"/>
        <v>20287495</v>
      </c>
    </row>
    <row r="421" spans="1:8" s="2" customFormat="1" ht="59.25" customHeight="1" x14ac:dyDescent="0.25">
      <c r="A421" s="11" t="s">
        <v>141</v>
      </c>
      <c r="B421" s="12" t="s">
        <v>97</v>
      </c>
      <c r="C421" s="12" t="s">
        <v>67</v>
      </c>
      <c r="D421" s="18" t="s">
        <v>115</v>
      </c>
      <c r="E421" s="21" t="s">
        <v>2</v>
      </c>
      <c r="F421" s="20">
        <f>F422+F428+F431+F425</f>
        <v>24201145.34</v>
      </c>
      <c r="G421" s="20">
        <f>G422+G428+G431</f>
        <v>19091295</v>
      </c>
      <c r="H421" s="20">
        <f>H422+H428+H431</f>
        <v>20287495</v>
      </c>
    </row>
    <row r="422" spans="1:8" s="2" customFormat="1" ht="71.25" customHeight="1" x14ac:dyDescent="0.25">
      <c r="A422" s="11" t="s">
        <v>116</v>
      </c>
      <c r="B422" s="12" t="s">
        <v>97</v>
      </c>
      <c r="C422" s="12" t="s">
        <v>67</v>
      </c>
      <c r="D422" s="18" t="s">
        <v>117</v>
      </c>
      <c r="E422" s="21" t="s">
        <v>2</v>
      </c>
      <c r="F422" s="20">
        <f t="shared" ref="F422:H423" si="152">F423</f>
        <v>17643529.469999999</v>
      </c>
      <c r="G422" s="20">
        <f t="shared" si="152"/>
        <v>19091295</v>
      </c>
      <c r="H422" s="20">
        <f t="shared" si="152"/>
        <v>20287495</v>
      </c>
    </row>
    <row r="423" spans="1:8" s="2" customFormat="1" ht="55.5" customHeight="1" x14ac:dyDescent="0.25">
      <c r="A423" s="11" t="s">
        <v>102</v>
      </c>
      <c r="B423" s="12" t="s">
        <v>97</v>
      </c>
      <c r="C423" s="12" t="s">
        <v>67</v>
      </c>
      <c r="D423" s="18" t="s">
        <v>117</v>
      </c>
      <c r="E423" s="21" t="s">
        <v>82</v>
      </c>
      <c r="F423" s="20">
        <f t="shared" si="152"/>
        <v>17643529.469999999</v>
      </c>
      <c r="G423" s="20">
        <f t="shared" si="152"/>
        <v>19091295</v>
      </c>
      <c r="H423" s="20">
        <f t="shared" si="152"/>
        <v>20287495</v>
      </c>
    </row>
    <row r="424" spans="1:8" s="2" customFormat="1" ht="28.5" customHeight="1" x14ac:dyDescent="0.25">
      <c r="A424" s="11" t="s">
        <v>41</v>
      </c>
      <c r="B424" s="12" t="s">
        <v>97</v>
      </c>
      <c r="C424" s="12" t="s">
        <v>67</v>
      </c>
      <c r="D424" s="18" t="s">
        <v>117</v>
      </c>
      <c r="E424" s="36" t="s">
        <v>42</v>
      </c>
      <c r="F424" s="59">
        <v>17643529.469999999</v>
      </c>
      <c r="G424" s="22">
        <v>19091295</v>
      </c>
      <c r="H424" s="22">
        <v>20287495</v>
      </c>
    </row>
    <row r="425" spans="1:8" s="2" customFormat="1" ht="36.75" customHeight="1" x14ac:dyDescent="0.25">
      <c r="A425" s="32" t="s">
        <v>500</v>
      </c>
      <c r="B425" s="12" t="s">
        <v>97</v>
      </c>
      <c r="C425" s="12" t="s">
        <v>67</v>
      </c>
      <c r="D425" s="25" t="s">
        <v>501</v>
      </c>
      <c r="E425" s="38" t="s">
        <v>2</v>
      </c>
      <c r="F425" s="23">
        <f>F426</f>
        <v>76000</v>
      </c>
      <c r="G425" s="23">
        <f t="shared" ref="G425:H425" si="153">G426</f>
        <v>0</v>
      </c>
      <c r="H425" s="23">
        <f t="shared" si="153"/>
        <v>0</v>
      </c>
    </row>
    <row r="426" spans="1:8" s="2" customFormat="1" ht="54" customHeight="1" x14ac:dyDescent="0.25">
      <c r="A426" s="32" t="s">
        <v>102</v>
      </c>
      <c r="B426" s="12" t="s">
        <v>97</v>
      </c>
      <c r="C426" s="12" t="s">
        <v>67</v>
      </c>
      <c r="D426" s="25" t="s">
        <v>501</v>
      </c>
      <c r="E426" s="38" t="s">
        <v>82</v>
      </c>
      <c r="F426" s="23">
        <f>F427</f>
        <v>76000</v>
      </c>
      <c r="G426" s="23">
        <f t="shared" ref="G426:H426" si="154">G427</f>
        <v>0</v>
      </c>
      <c r="H426" s="23">
        <f t="shared" si="154"/>
        <v>0</v>
      </c>
    </row>
    <row r="427" spans="1:8" s="2" customFormat="1" ht="26.25" customHeight="1" x14ac:dyDescent="0.25">
      <c r="A427" s="32" t="s">
        <v>41</v>
      </c>
      <c r="B427" s="12" t="s">
        <v>97</v>
      </c>
      <c r="C427" s="12" t="s">
        <v>67</v>
      </c>
      <c r="D427" s="25" t="s">
        <v>501</v>
      </c>
      <c r="E427" s="38" t="s">
        <v>42</v>
      </c>
      <c r="F427" s="22">
        <v>76000</v>
      </c>
      <c r="G427" s="22">
        <v>0</v>
      </c>
      <c r="H427" s="22">
        <v>0</v>
      </c>
    </row>
    <row r="428" spans="1:8" s="2" customFormat="1" ht="44.25" customHeight="1" x14ac:dyDescent="0.25">
      <c r="A428" s="31" t="s">
        <v>240</v>
      </c>
      <c r="B428" s="12" t="s">
        <v>97</v>
      </c>
      <c r="C428" s="12" t="s">
        <v>67</v>
      </c>
      <c r="D428" s="18" t="s">
        <v>264</v>
      </c>
      <c r="E428" s="21" t="s">
        <v>2</v>
      </c>
      <c r="F428" s="20">
        <f t="shared" ref="F428:H429" si="155">F429</f>
        <v>115000</v>
      </c>
      <c r="G428" s="20">
        <f t="shared" si="155"/>
        <v>0</v>
      </c>
      <c r="H428" s="20">
        <f t="shared" si="155"/>
        <v>0</v>
      </c>
    </row>
    <row r="429" spans="1:8" s="2" customFormat="1" ht="51.75" customHeight="1" x14ac:dyDescent="0.25">
      <c r="A429" s="31" t="s">
        <v>102</v>
      </c>
      <c r="B429" s="12" t="s">
        <v>97</v>
      </c>
      <c r="C429" s="12" t="s">
        <v>67</v>
      </c>
      <c r="D429" s="18" t="s">
        <v>264</v>
      </c>
      <c r="E429" s="21" t="s">
        <v>82</v>
      </c>
      <c r="F429" s="20">
        <f t="shared" si="155"/>
        <v>115000</v>
      </c>
      <c r="G429" s="20">
        <f t="shared" si="155"/>
        <v>0</v>
      </c>
      <c r="H429" s="20">
        <f t="shared" si="155"/>
        <v>0</v>
      </c>
    </row>
    <row r="430" spans="1:8" s="2" customFormat="1" ht="26.25" customHeight="1" x14ac:dyDescent="0.25">
      <c r="A430" s="31" t="s">
        <v>41</v>
      </c>
      <c r="B430" s="12" t="s">
        <v>97</v>
      </c>
      <c r="C430" s="12" t="s">
        <v>67</v>
      </c>
      <c r="D430" s="18" t="s">
        <v>264</v>
      </c>
      <c r="E430" s="36" t="s">
        <v>42</v>
      </c>
      <c r="F430" s="22">
        <v>115000</v>
      </c>
      <c r="G430" s="22">
        <v>0</v>
      </c>
      <c r="H430" s="22">
        <v>0</v>
      </c>
    </row>
    <row r="431" spans="1:8" s="2" customFormat="1" ht="90.75" customHeight="1" x14ac:dyDescent="0.25">
      <c r="A431" s="32" t="s">
        <v>460</v>
      </c>
      <c r="B431" s="12" t="s">
        <v>97</v>
      </c>
      <c r="C431" s="12" t="s">
        <v>67</v>
      </c>
      <c r="D431" s="25" t="s">
        <v>459</v>
      </c>
      <c r="E431" s="38" t="s">
        <v>2</v>
      </c>
      <c r="F431" s="20">
        <f>F432</f>
        <v>6366615.8700000001</v>
      </c>
      <c r="G431" s="20">
        <f t="shared" ref="G431:H432" si="156">G432</f>
        <v>0</v>
      </c>
      <c r="H431" s="20">
        <f t="shared" si="156"/>
        <v>0</v>
      </c>
    </row>
    <row r="432" spans="1:8" s="2" customFormat="1" ht="62.25" customHeight="1" x14ac:dyDescent="0.25">
      <c r="A432" s="32" t="s">
        <v>102</v>
      </c>
      <c r="B432" s="12" t="s">
        <v>97</v>
      </c>
      <c r="C432" s="12" t="s">
        <v>67</v>
      </c>
      <c r="D432" s="25" t="s">
        <v>459</v>
      </c>
      <c r="E432" s="38" t="s">
        <v>82</v>
      </c>
      <c r="F432" s="20">
        <f>F433</f>
        <v>6366615.8700000001</v>
      </c>
      <c r="G432" s="20">
        <f t="shared" si="156"/>
        <v>0</v>
      </c>
      <c r="H432" s="20">
        <f t="shared" si="156"/>
        <v>0</v>
      </c>
    </row>
    <row r="433" spans="1:8" s="2" customFormat="1" ht="26.25" customHeight="1" x14ac:dyDescent="0.25">
      <c r="A433" s="32" t="s">
        <v>41</v>
      </c>
      <c r="B433" s="12" t="s">
        <v>97</v>
      </c>
      <c r="C433" s="12" t="s">
        <v>67</v>
      </c>
      <c r="D433" s="25" t="s">
        <v>459</v>
      </c>
      <c r="E433" s="38" t="s">
        <v>42</v>
      </c>
      <c r="F433" s="22">
        <v>6366615.8700000001</v>
      </c>
      <c r="G433" s="22">
        <v>0</v>
      </c>
      <c r="H433" s="22">
        <v>0</v>
      </c>
    </row>
    <row r="434" spans="1:8" s="2" customFormat="1" ht="56.25" customHeight="1" x14ac:dyDescent="0.25">
      <c r="A434" s="11" t="s">
        <v>199</v>
      </c>
      <c r="B434" s="36" t="s">
        <v>97</v>
      </c>
      <c r="C434" s="36" t="s">
        <v>67</v>
      </c>
      <c r="D434" s="38" t="s">
        <v>98</v>
      </c>
      <c r="E434" s="36" t="s">
        <v>2</v>
      </c>
      <c r="F434" s="20">
        <f>F435</f>
        <v>40607678</v>
      </c>
      <c r="G434" s="20">
        <f>G435</f>
        <v>38129608</v>
      </c>
      <c r="H434" s="20">
        <f>H435</f>
        <v>39972108</v>
      </c>
    </row>
    <row r="435" spans="1:8" s="2" customFormat="1" ht="79.5" customHeight="1" x14ac:dyDescent="0.25">
      <c r="A435" s="11" t="s">
        <v>110</v>
      </c>
      <c r="B435" s="21" t="s">
        <v>97</v>
      </c>
      <c r="C435" s="21" t="s">
        <v>67</v>
      </c>
      <c r="D435" s="30" t="s">
        <v>111</v>
      </c>
      <c r="E435" s="21" t="s">
        <v>2</v>
      </c>
      <c r="F435" s="20">
        <f>F436+F439+F442+F445+F448</f>
        <v>40607678</v>
      </c>
      <c r="G435" s="20">
        <f t="shared" ref="G435:H435" si="157">G436+G439+G442+G445+G448</f>
        <v>38129608</v>
      </c>
      <c r="H435" s="20">
        <f t="shared" si="157"/>
        <v>39972108</v>
      </c>
    </row>
    <row r="436" spans="1:8" s="2" customFormat="1" ht="57.75" customHeight="1" x14ac:dyDescent="0.25">
      <c r="A436" s="11" t="s">
        <v>112</v>
      </c>
      <c r="B436" s="21" t="s">
        <v>97</v>
      </c>
      <c r="C436" s="21" t="s">
        <v>67</v>
      </c>
      <c r="D436" s="30" t="s">
        <v>113</v>
      </c>
      <c r="E436" s="21" t="s">
        <v>2</v>
      </c>
      <c r="F436" s="20">
        <f t="shared" ref="F436:H437" si="158">F437</f>
        <v>38816740</v>
      </c>
      <c r="G436" s="20">
        <f t="shared" si="158"/>
        <v>38129608</v>
      </c>
      <c r="H436" s="20">
        <f t="shared" si="158"/>
        <v>39972108</v>
      </c>
    </row>
    <row r="437" spans="1:8" s="2" customFormat="1" ht="54.75" customHeight="1" x14ac:dyDescent="0.25">
      <c r="A437" s="11" t="s">
        <v>102</v>
      </c>
      <c r="B437" s="21" t="s">
        <v>97</v>
      </c>
      <c r="C437" s="21" t="s">
        <v>67</v>
      </c>
      <c r="D437" s="30" t="s">
        <v>113</v>
      </c>
      <c r="E437" s="21" t="s">
        <v>82</v>
      </c>
      <c r="F437" s="20">
        <f t="shared" si="158"/>
        <v>38816740</v>
      </c>
      <c r="G437" s="20">
        <f t="shared" si="158"/>
        <v>38129608</v>
      </c>
      <c r="H437" s="20">
        <f t="shared" si="158"/>
        <v>39972108</v>
      </c>
    </row>
    <row r="438" spans="1:8" s="2" customFormat="1" ht="26.25" customHeight="1" x14ac:dyDescent="0.25">
      <c r="A438" s="11" t="s">
        <v>41</v>
      </c>
      <c r="B438" s="21" t="s">
        <v>97</v>
      </c>
      <c r="C438" s="21" t="s">
        <v>67</v>
      </c>
      <c r="D438" s="30" t="s">
        <v>113</v>
      </c>
      <c r="E438" s="36" t="s">
        <v>42</v>
      </c>
      <c r="F438" s="59">
        <v>38816740</v>
      </c>
      <c r="G438" s="22">
        <v>38129608</v>
      </c>
      <c r="H438" s="22">
        <v>39972108</v>
      </c>
    </row>
    <row r="439" spans="1:8" s="2" customFormat="1" ht="44.25" customHeight="1" x14ac:dyDescent="0.25">
      <c r="A439" s="34" t="s">
        <v>280</v>
      </c>
      <c r="B439" s="21" t="s">
        <v>97</v>
      </c>
      <c r="C439" s="21" t="s">
        <v>67</v>
      </c>
      <c r="D439" s="38" t="s">
        <v>281</v>
      </c>
      <c r="E439" s="21" t="s">
        <v>2</v>
      </c>
      <c r="F439" s="20">
        <f t="shared" ref="F439:H440" si="159">F440</f>
        <v>1510138</v>
      </c>
      <c r="G439" s="20">
        <f t="shared" si="159"/>
        <v>0</v>
      </c>
      <c r="H439" s="20">
        <f t="shared" si="159"/>
        <v>0</v>
      </c>
    </row>
    <row r="440" spans="1:8" s="2" customFormat="1" ht="58.5" customHeight="1" x14ac:dyDescent="0.25">
      <c r="A440" s="34" t="s">
        <v>102</v>
      </c>
      <c r="B440" s="21" t="s">
        <v>97</v>
      </c>
      <c r="C440" s="21" t="s">
        <v>67</v>
      </c>
      <c r="D440" s="38" t="s">
        <v>281</v>
      </c>
      <c r="E440" s="21" t="s">
        <v>82</v>
      </c>
      <c r="F440" s="20">
        <f t="shared" si="159"/>
        <v>1510138</v>
      </c>
      <c r="G440" s="20">
        <f t="shared" si="159"/>
        <v>0</v>
      </c>
      <c r="H440" s="20">
        <f t="shared" si="159"/>
        <v>0</v>
      </c>
    </row>
    <row r="441" spans="1:8" s="2" customFormat="1" ht="26.25" customHeight="1" x14ac:dyDescent="0.25">
      <c r="A441" s="34" t="s">
        <v>41</v>
      </c>
      <c r="B441" s="21" t="s">
        <v>97</v>
      </c>
      <c r="C441" s="21" t="s">
        <v>67</v>
      </c>
      <c r="D441" s="38" t="s">
        <v>281</v>
      </c>
      <c r="E441" s="36" t="s">
        <v>42</v>
      </c>
      <c r="F441" s="22">
        <v>1510138</v>
      </c>
      <c r="G441" s="22"/>
      <c r="H441" s="22"/>
    </row>
    <row r="442" spans="1:8" s="2" customFormat="1" ht="59.25" customHeight="1" x14ac:dyDescent="0.25">
      <c r="A442" s="32" t="s">
        <v>409</v>
      </c>
      <c r="B442" s="21" t="s">
        <v>97</v>
      </c>
      <c r="C442" s="21" t="s">
        <v>67</v>
      </c>
      <c r="D442" s="38" t="s">
        <v>461</v>
      </c>
      <c r="E442" s="38" t="s">
        <v>2</v>
      </c>
      <c r="F442" s="20">
        <f>F443</f>
        <v>100800</v>
      </c>
      <c r="G442" s="20">
        <f t="shared" ref="G442:H443" si="160">G443</f>
        <v>0</v>
      </c>
      <c r="H442" s="20">
        <f t="shared" si="160"/>
        <v>0</v>
      </c>
    </row>
    <row r="443" spans="1:8" s="2" customFormat="1" ht="53.25" customHeight="1" x14ac:dyDescent="0.25">
      <c r="A443" s="32" t="s">
        <v>102</v>
      </c>
      <c r="B443" s="21" t="s">
        <v>97</v>
      </c>
      <c r="C443" s="21" t="s">
        <v>67</v>
      </c>
      <c r="D443" s="38" t="s">
        <v>461</v>
      </c>
      <c r="E443" s="38" t="s">
        <v>82</v>
      </c>
      <c r="F443" s="20">
        <f>F444</f>
        <v>100800</v>
      </c>
      <c r="G443" s="20">
        <f t="shared" si="160"/>
        <v>0</v>
      </c>
      <c r="H443" s="20">
        <f t="shared" si="160"/>
        <v>0</v>
      </c>
    </row>
    <row r="444" spans="1:8" s="2" customFormat="1" ht="26.25" customHeight="1" x14ac:dyDescent="0.25">
      <c r="A444" s="32" t="s">
        <v>41</v>
      </c>
      <c r="B444" s="21" t="s">
        <v>97</v>
      </c>
      <c r="C444" s="21" t="s">
        <v>67</v>
      </c>
      <c r="D444" s="38" t="s">
        <v>461</v>
      </c>
      <c r="E444" s="38" t="s">
        <v>42</v>
      </c>
      <c r="F444" s="59">
        <v>100800</v>
      </c>
      <c r="G444" s="22">
        <v>0</v>
      </c>
      <c r="H444" s="22">
        <v>0</v>
      </c>
    </row>
    <row r="445" spans="1:8" s="2" customFormat="1" ht="57" customHeight="1" x14ac:dyDescent="0.25">
      <c r="A445" s="32" t="s">
        <v>463</v>
      </c>
      <c r="B445" s="21" t="s">
        <v>97</v>
      </c>
      <c r="C445" s="21" t="s">
        <v>67</v>
      </c>
      <c r="D445" s="38" t="s">
        <v>462</v>
      </c>
      <c r="E445" s="38" t="s">
        <v>2</v>
      </c>
      <c r="F445" s="20">
        <f>F446</f>
        <v>170000</v>
      </c>
      <c r="G445" s="20">
        <f t="shared" ref="G445:H449" si="161">G446</f>
        <v>0</v>
      </c>
      <c r="H445" s="20">
        <f t="shared" si="161"/>
        <v>0</v>
      </c>
    </row>
    <row r="446" spans="1:8" s="2" customFormat="1" ht="57.75" customHeight="1" x14ac:dyDescent="0.25">
      <c r="A446" s="32" t="s">
        <v>102</v>
      </c>
      <c r="B446" s="21" t="s">
        <v>97</v>
      </c>
      <c r="C446" s="21" t="s">
        <v>67</v>
      </c>
      <c r="D446" s="38" t="s">
        <v>462</v>
      </c>
      <c r="E446" s="38" t="s">
        <v>82</v>
      </c>
      <c r="F446" s="20">
        <f>F447</f>
        <v>170000</v>
      </c>
      <c r="G446" s="20">
        <f t="shared" si="161"/>
        <v>0</v>
      </c>
      <c r="H446" s="20">
        <f t="shared" si="161"/>
        <v>0</v>
      </c>
    </row>
    <row r="447" spans="1:8" s="2" customFormat="1" ht="26.25" customHeight="1" x14ac:dyDescent="0.25">
      <c r="A447" s="32" t="s">
        <v>41</v>
      </c>
      <c r="B447" s="21" t="s">
        <v>97</v>
      </c>
      <c r="C447" s="21" t="s">
        <v>67</v>
      </c>
      <c r="D447" s="38" t="s">
        <v>462</v>
      </c>
      <c r="E447" s="38" t="s">
        <v>42</v>
      </c>
      <c r="F447" s="59">
        <v>170000</v>
      </c>
      <c r="G447" s="22">
        <v>0</v>
      </c>
      <c r="H447" s="22">
        <v>0</v>
      </c>
    </row>
    <row r="448" spans="1:8" s="2" customFormat="1" ht="57" customHeight="1" x14ac:dyDescent="0.25">
      <c r="A448" s="67" t="s">
        <v>525</v>
      </c>
      <c r="B448" s="66" t="s">
        <v>97</v>
      </c>
      <c r="C448" s="66" t="s">
        <v>67</v>
      </c>
      <c r="D448" s="65" t="s">
        <v>524</v>
      </c>
      <c r="E448" s="65" t="s">
        <v>2</v>
      </c>
      <c r="F448" s="20">
        <f>F449</f>
        <v>10000</v>
      </c>
      <c r="G448" s="20">
        <f t="shared" si="161"/>
        <v>0</v>
      </c>
      <c r="H448" s="20">
        <f t="shared" si="161"/>
        <v>0</v>
      </c>
    </row>
    <row r="449" spans="1:8" s="2" customFormat="1" ht="57.75" customHeight="1" x14ac:dyDescent="0.25">
      <c r="A449" s="67" t="s">
        <v>102</v>
      </c>
      <c r="B449" s="66" t="s">
        <v>97</v>
      </c>
      <c r="C449" s="66" t="s">
        <v>67</v>
      </c>
      <c r="D449" s="65" t="s">
        <v>524</v>
      </c>
      <c r="E449" s="65" t="s">
        <v>82</v>
      </c>
      <c r="F449" s="20">
        <f>F450</f>
        <v>10000</v>
      </c>
      <c r="G449" s="20">
        <f t="shared" si="161"/>
        <v>0</v>
      </c>
      <c r="H449" s="20">
        <f t="shared" si="161"/>
        <v>0</v>
      </c>
    </row>
    <row r="450" spans="1:8" s="2" customFormat="1" ht="26.25" customHeight="1" x14ac:dyDescent="0.25">
      <c r="A450" s="67" t="s">
        <v>41</v>
      </c>
      <c r="B450" s="66" t="s">
        <v>97</v>
      </c>
      <c r="C450" s="66" t="s">
        <v>67</v>
      </c>
      <c r="D450" s="65" t="s">
        <v>524</v>
      </c>
      <c r="E450" s="65" t="s">
        <v>42</v>
      </c>
      <c r="F450" s="59">
        <v>10000</v>
      </c>
      <c r="G450" s="22">
        <v>0</v>
      </c>
      <c r="H450" s="22">
        <v>0</v>
      </c>
    </row>
    <row r="451" spans="1:8" s="2" customFormat="1" ht="51.75" customHeight="1" x14ac:dyDescent="0.25">
      <c r="A451" s="31" t="s">
        <v>273</v>
      </c>
      <c r="B451" s="15" t="s">
        <v>97</v>
      </c>
      <c r="C451" s="15" t="s">
        <v>71</v>
      </c>
      <c r="D451" s="25" t="s">
        <v>59</v>
      </c>
      <c r="E451" s="15" t="s">
        <v>2</v>
      </c>
      <c r="F451" s="20">
        <f t="shared" ref="F451:H454" si="162">F452</f>
        <v>130000</v>
      </c>
      <c r="G451" s="20">
        <f t="shared" si="162"/>
        <v>0</v>
      </c>
      <c r="H451" s="20">
        <f t="shared" si="162"/>
        <v>0</v>
      </c>
    </row>
    <row r="452" spans="1:8" s="2" customFormat="1" ht="63" customHeight="1" x14ac:dyDescent="0.25">
      <c r="A452" s="11" t="s">
        <v>394</v>
      </c>
      <c r="B452" s="12" t="s">
        <v>97</v>
      </c>
      <c r="C452" s="12" t="s">
        <v>71</v>
      </c>
      <c r="D452" s="18" t="s">
        <v>274</v>
      </c>
      <c r="E452" s="12" t="s">
        <v>2</v>
      </c>
      <c r="F452" s="20">
        <f t="shared" si="162"/>
        <v>130000</v>
      </c>
      <c r="G452" s="20">
        <f t="shared" si="162"/>
        <v>0</v>
      </c>
      <c r="H452" s="20">
        <f t="shared" si="162"/>
        <v>0</v>
      </c>
    </row>
    <row r="453" spans="1:8" s="2" customFormat="1" ht="84" customHeight="1" x14ac:dyDescent="0.25">
      <c r="A453" s="31" t="s">
        <v>276</v>
      </c>
      <c r="B453" s="12" t="s">
        <v>97</v>
      </c>
      <c r="C453" s="12" t="s">
        <v>71</v>
      </c>
      <c r="D453" s="18" t="s">
        <v>275</v>
      </c>
      <c r="E453" s="12" t="s">
        <v>2</v>
      </c>
      <c r="F453" s="20">
        <f t="shared" si="162"/>
        <v>130000</v>
      </c>
      <c r="G453" s="20">
        <f t="shared" si="162"/>
        <v>0</v>
      </c>
      <c r="H453" s="20">
        <f t="shared" si="162"/>
        <v>0</v>
      </c>
    </row>
    <row r="454" spans="1:8" s="2" customFormat="1" ht="52.5" customHeight="1" x14ac:dyDescent="0.25">
      <c r="A454" s="31" t="s">
        <v>224</v>
      </c>
      <c r="B454" s="12" t="s">
        <v>97</v>
      </c>
      <c r="C454" s="12" t="s">
        <v>71</v>
      </c>
      <c r="D454" s="18" t="s">
        <v>275</v>
      </c>
      <c r="E454" s="12" t="s">
        <v>72</v>
      </c>
      <c r="F454" s="20">
        <f t="shared" si="162"/>
        <v>130000</v>
      </c>
      <c r="G454" s="20">
        <f t="shared" si="162"/>
        <v>0</v>
      </c>
      <c r="H454" s="20">
        <f t="shared" si="162"/>
        <v>0</v>
      </c>
    </row>
    <row r="455" spans="1:8" s="2" customFormat="1" ht="54.75" customHeight="1" x14ac:dyDescent="0.25">
      <c r="A455" s="34" t="s">
        <v>207</v>
      </c>
      <c r="B455" s="12" t="s">
        <v>97</v>
      </c>
      <c r="C455" s="12" t="s">
        <v>71</v>
      </c>
      <c r="D455" s="18" t="s">
        <v>275</v>
      </c>
      <c r="E455" s="15" t="s">
        <v>6</v>
      </c>
      <c r="F455" s="22">
        <v>130000</v>
      </c>
      <c r="G455" s="22">
        <v>0</v>
      </c>
      <c r="H455" s="22">
        <v>0</v>
      </c>
    </row>
    <row r="456" spans="1:8" s="2" customFormat="1" ht="30.75" customHeight="1" x14ac:dyDescent="0.25">
      <c r="A456" s="32" t="s">
        <v>466</v>
      </c>
      <c r="B456" s="25" t="s">
        <v>97</v>
      </c>
      <c r="C456" s="25" t="s">
        <v>97</v>
      </c>
      <c r="D456" s="25" t="s">
        <v>59</v>
      </c>
      <c r="E456" s="38" t="s">
        <v>2</v>
      </c>
      <c r="F456" s="20">
        <f>F457</f>
        <v>265000</v>
      </c>
      <c r="G456" s="20">
        <f t="shared" ref="G456:H460" si="163">G457</f>
        <v>0</v>
      </c>
      <c r="H456" s="20">
        <f t="shared" si="163"/>
        <v>0</v>
      </c>
    </row>
    <row r="457" spans="1:8" s="2" customFormat="1" ht="80.25" customHeight="1" x14ac:dyDescent="0.25">
      <c r="A457" s="35" t="s">
        <v>200</v>
      </c>
      <c r="B457" s="25" t="s">
        <v>97</v>
      </c>
      <c r="C457" s="25" t="s">
        <v>97</v>
      </c>
      <c r="D457" s="25" t="s">
        <v>114</v>
      </c>
      <c r="E457" s="38" t="s">
        <v>2</v>
      </c>
      <c r="F457" s="20">
        <f>F458</f>
        <v>265000</v>
      </c>
      <c r="G457" s="20">
        <f t="shared" si="163"/>
        <v>0</v>
      </c>
      <c r="H457" s="20">
        <f t="shared" si="163"/>
        <v>0</v>
      </c>
    </row>
    <row r="458" spans="1:8" s="2" customFormat="1" ht="41.25" customHeight="1" x14ac:dyDescent="0.25">
      <c r="A458" s="32" t="s">
        <v>467</v>
      </c>
      <c r="B458" s="25" t="s">
        <v>97</v>
      </c>
      <c r="C458" s="25" t="s">
        <v>97</v>
      </c>
      <c r="D458" s="25" t="s">
        <v>464</v>
      </c>
      <c r="E458" s="38" t="s">
        <v>2</v>
      </c>
      <c r="F458" s="20">
        <f>F459+F462</f>
        <v>265000</v>
      </c>
      <c r="G458" s="20">
        <f t="shared" ref="G458:H458" si="164">G459+G462</f>
        <v>0</v>
      </c>
      <c r="H458" s="20">
        <f t="shared" si="164"/>
        <v>0</v>
      </c>
    </row>
    <row r="459" spans="1:8" s="2" customFormat="1" ht="47.25" customHeight="1" x14ac:dyDescent="0.25">
      <c r="A459" s="35" t="s">
        <v>468</v>
      </c>
      <c r="B459" s="25" t="s">
        <v>97</v>
      </c>
      <c r="C459" s="25" t="s">
        <v>97</v>
      </c>
      <c r="D459" s="25" t="s">
        <v>465</v>
      </c>
      <c r="E459" s="38" t="s">
        <v>2</v>
      </c>
      <c r="F459" s="20">
        <f>F460</f>
        <v>220000</v>
      </c>
      <c r="G459" s="20">
        <f t="shared" si="163"/>
        <v>0</v>
      </c>
      <c r="H459" s="20">
        <f t="shared" si="163"/>
        <v>0</v>
      </c>
    </row>
    <row r="460" spans="1:8" s="2" customFormat="1" ht="54.75" customHeight="1" x14ac:dyDescent="0.25">
      <c r="A460" s="35" t="s">
        <v>102</v>
      </c>
      <c r="B460" s="25" t="s">
        <v>97</v>
      </c>
      <c r="C460" s="25" t="s">
        <v>97</v>
      </c>
      <c r="D460" s="25" t="s">
        <v>465</v>
      </c>
      <c r="E460" s="38" t="s">
        <v>82</v>
      </c>
      <c r="F460" s="20">
        <f>F461</f>
        <v>220000</v>
      </c>
      <c r="G460" s="20">
        <f t="shared" si="163"/>
        <v>0</v>
      </c>
      <c r="H460" s="20">
        <f t="shared" si="163"/>
        <v>0</v>
      </c>
    </row>
    <row r="461" spans="1:8" s="2" customFormat="1" ht="33" customHeight="1" x14ac:dyDescent="0.25">
      <c r="A461" s="35" t="s">
        <v>41</v>
      </c>
      <c r="B461" s="25" t="s">
        <v>97</v>
      </c>
      <c r="C461" s="25" t="s">
        <v>97</v>
      </c>
      <c r="D461" s="25" t="s">
        <v>465</v>
      </c>
      <c r="E461" s="38" t="s">
        <v>42</v>
      </c>
      <c r="F461" s="59">
        <v>220000</v>
      </c>
      <c r="G461" s="22">
        <v>0</v>
      </c>
      <c r="H461" s="22">
        <v>0</v>
      </c>
    </row>
    <row r="462" spans="1:8" s="2" customFormat="1" ht="47.25" customHeight="1" x14ac:dyDescent="0.25">
      <c r="A462" s="35" t="s">
        <v>493</v>
      </c>
      <c r="B462" s="25" t="s">
        <v>97</v>
      </c>
      <c r="C462" s="25" t="s">
        <v>97</v>
      </c>
      <c r="D462" s="25" t="s">
        <v>492</v>
      </c>
      <c r="E462" s="38" t="s">
        <v>2</v>
      </c>
      <c r="F462" s="20">
        <f>F463</f>
        <v>45000</v>
      </c>
      <c r="G462" s="20">
        <f t="shared" ref="G462:H463" si="165">G463</f>
        <v>0</v>
      </c>
      <c r="H462" s="20">
        <f t="shared" si="165"/>
        <v>0</v>
      </c>
    </row>
    <row r="463" spans="1:8" s="2" customFormat="1" ht="54.75" customHeight="1" x14ac:dyDescent="0.25">
      <c r="A463" s="35" t="s">
        <v>102</v>
      </c>
      <c r="B463" s="25" t="s">
        <v>97</v>
      </c>
      <c r="C463" s="25" t="s">
        <v>97</v>
      </c>
      <c r="D463" s="25" t="s">
        <v>492</v>
      </c>
      <c r="E463" s="38" t="s">
        <v>82</v>
      </c>
      <c r="F463" s="20">
        <f>F464</f>
        <v>45000</v>
      </c>
      <c r="G463" s="20">
        <f t="shared" si="165"/>
        <v>0</v>
      </c>
      <c r="H463" s="20">
        <f t="shared" si="165"/>
        <v>0</v>
      </c>
    </row>
    <row r="464" spans="1:8" s="2" customFormat="1" ht="41.25" customHeight="1" x14ac:dyDescent="0.25">
      <c r="A464" s="35" t="s">
        <v>41</v>
      </c>
      <c r="B464" s="25" t="s">
        <v>97</v>
      </c>
      <c r="C464" s="25" t="s">
        <v>97</v>
      </c>
      <c r="D464" s="25" t="s">
        <v>492</v>
      </c>
      <c r="E464" s="38" t="s">
        <v>42</v>
      </c>
      <c r="F464" s="59">
        <v>45000</v>
      </c>
      <c r="G464" s="22">
        <v>0</v>
      </c>
      <c r="H464" s="22">
        <v>0</v>
      </c>
    </row>
    <row r="465" spans="1:8" s="2" customFormat="1" ht="22.5" customHeight="1" x14ac:dyDescent="0.25">
      <c r="A465" s="11" t="s">
        <v>27</v>
      </c>
      <c r="B465" s="36" t="s">
        <v>97</v>
      </c>
      <c r="C465" s="36" t="s">
        <v>90</v>
      </c>
      <c r="D465" s="38" t="s">
        <v>59</v>
      </c>
      <c r="E465" s="36" t="s">
        <v>2</v>
      </c>
      <c r="F465" s="20">
        <f>F466</f>
        <v>25892719.5</v>
      </c>
      <c r="G465" s="20">
        <f t="shared" ref="G465:H465" si="166">G466</f>
        <v>23994382.800000001</v>
      </c>
      <c r="H465" s="20">
        <f t="shared" si="166"/>
        <v>23994382.800000001</v>
      </c>
    </row>
    <row r="466" spans="1:8" s="2" customFormat="1" ht="54" customHeight="1" x14ac:dyDescent="0.25">
      <c r="A466" s="11" t="s">
        <v>199</v>
      </c>
      <c r="B466" s="21" t="s">
        <v>97</v>
      </c>
      <c r="C466" s="21" t="s">
        <v>90</v>
      </c>
      <c r="D466" s="30" t="s">
        <v>98</v>
      </c>
      <c r="E466" s="21" t="s">
        <v>2</v>
      </c>
      <c r="F466" s="20">
        <f>F467+F480+F476</f>
        <v>25892719.5</v>
      </c>
      <c r="G466" s="20">
        <f>G467+G480+G476</f>
        <v>23994382.800000001</v>
      </c>
      <c r="H466" s="20">
        <f>H467+H480+H476</f>
        <v>23994382.800000001</v>
      </c>
    </row>
    <row r="467" spans="1:8" s="2" customFormat="1" ht="70.5" customHeight="1" x14ac:dyDescent="0.25">
      <c r="A467" s="11" t="s">
        <v>110</v>
      </c>
      <c r="B467" s="21" t="s">
        <v>97</v>
      </c>
      <c r="C467" s="21" t="s">
        <v>90</v>
      </c>
      <c r="D467" s="30" t="s">
        <v>111</v>
      </c>
      <c r="E467" s="21" t="s">
        <v>2</v>
      </c>
      <c r="F467" s="20">
        <f>F468+F471</f>
        <v>4338433.5</v>
      </c>
      <c r="G467" s="20">
        <f t="shared" ref="G467:H467" si="167">G468+G471</f>
        <v>4268026.8</v>
      </c>
      <c r="H467" s="20">
        <f t="shared" si="167"/>
        <v>4268026.8</v>
      </c>
    </row>
    <row r="468" spans="1:8" s="2" customFormat="1" ht="62.25" customHeight="1" x14ac:dyDescent="0.25">
      <c r="A468" s="32" t="s">
        <v>407</v>
      </c>
      <c r="B468" s="38" t="s">
        <v>97</v>
      </c>
      <c r="C468" s="38" t="s">
        <v>90</v>
      </c>
      <c r="D468" s="38" t="s">
        <v>238</v>
      </c>
      <c r="E468" s="38" t="s">
        <v>2</v>
      </c>
      <c r="F468" s="20">
        <f>F469</f>
        <v>426986</v>
      </c>
      <c r="G468" s="20">
        <f t="shared" ref="G468:H469" si="168">G469</f>
        <v>0</v>
      </c>
      <c r="H468" s="20">
        <f t="shared" si="168"/>
        <v>0</v>
      </c>
    </row>
    <row r="469" spans="1:8" s="2" customFormat="1" ht="57" customHeight="1" x14ac:dyDescent="0.25">
      <c r="A469" s="32" t="s">
        <v>102</v>
      </c>
      <c r="B469" s="38" t="s">
        <v>97</v>
      </c>
      <c r="C469" s="38" t="s">
        <v>90</v>
      </c>
      <c r="D469" s="38" t="s">
        <v>238</v>
      </c>
      <c r="E469" s="38" t="s">
        <v>82</v>
      </c>
      <c r="F469" s="20">
        <f>F470</f>
        <v>426986</v>
      </c>
      <c r="G469" s="20">
        <f t="shared" si="168"/>
        <v>0</v>
      </c>
      <c r="H469" s="20">
        <f t="shared" si="168"/>
        <v>0</v>
      </c>
    </row>
    <row r="470" spans="1:8" s="2" customFormat="1" ht="31.5" customHeight="1" x14ac:dyDescent="0.25">
      <c r="A470" s="32" t="s">
        <v>41</v>
      </c>
      <c r="B470" s="38" t="s">
        <v>97</v>
      </c>
      <c r="C470" s="38" t="s">
        <v>90</v>
      </c>
      <c r="D470" s="38" t="s">
        <v>238</v>
      </c>
      <c r="E470" s="38" t="s">
        <v>42</v>
      </c>
      <c r="F470" s="59">
        <v>426986</v>
      </c>
      <c r="G470" s="22">
        <v>0</v>
      </c>
      <c r="H470" s="22">
        <v>0</v>
      </c>
    </row>
    <row r="471" spans="1:8" s="2" customFormat="1" ht="67.5" customHeight="1" x14ac:dyDescent="0.25">
      <c r="A471" s="11" t="s">
        <v>357</v>
      </c>
      <c r="B471" s="21" t="s">
        <v>97</v>
      </c>
      <c r="C471" s="21" t="s">
        <v>90</v>
      </c>
      <c r="D471" s="30" t="s">
        <v>118</v>
      </c>
      <c r="E471" s="21" t="s">
        <v>2</v>
      </c>
      <c r="F471" s="20">
        <f>F472+F474</f>
        <v>3911447.5</v>
      </c>
      <c r="G471" s="20">
        <f t="shared" ref="G471:H471" si="169">G472+G474</f>
        <v>4268026.8</v>
      </c>
      <c r="H471" s="20">
        <f t="shared" si="169"/>
        <v>4268026.8</v>
      </c>
    </row>
    <row r="472" spans="1:8" s="2" customFormat="1" ht="39" customHeight="1" x14ac:dyDescent="0.25">
      <c r="A472" s="11" t="s">
        <v>119</v>
      </c>
      <c r="B472" s="21" t="s">
        <v>97</v>
      </c>
      <c r="C472" s="21" t="s">
        <v>90</v>
      </c>
      <c r="D472" s="30" t="s">
        <v>118</v>
      </c>
      <c r="E472" s="21" t="s">
        <v>120</v>
      </c>
      <c r="F472" s="20">
        <f>F473</f>
        <v>300000</v>
      </c>
      <c r="G472" s="20">
        <f t="shared" ref="G472:H472" si="170">G473</f>
        <v>350000</v>
      </c>
      <c r="H472" s="20">
        <f t="shared" si="170"/>
        <v>350000</v>
      </c>
    </row>
    <row r="473" spans="1:8" s="2" customFormat="1" ht="55.5" customHeight="1" x14ac:dyDescent="0.25">
      <c r="A473" s="11" t="s">
        <v>44</v>
      </c>
      <c r="B473" s="21" t="s">
        <v>97</v>
      </c>
      <c r="C473" s="21" t="s">
        <v>90</v>
      </c>
      <c r="D473" s="30" t="s">
        <v>118</v>
      </c>
      <c r="E473" s="36" t="s">
        <v>45</v>
      </c>
      <c r="F473" s="22">
        <v>300000</v>
      </c>
      <c r="G473" s="22">
        <v>350000</v>
      </c>
      <c r="H473" s="22">
        <v>350000</v>
      </c>
    </row>
    <row r="474" spans="1:8" s="2" customFormat="1" ht="54" customHeight="1" x14ac:dyDescent="0.25">
      <c r="A474" s="11" t="s">
        <v>102</v>
      </c>
      <c r="B474" s="21" t="s">
        <v>97</v>
      </c>
      <c r="C474" s="21" t="s">
        <v>90</v>
      </c>
      <c r="D474" s="30" t="s">
        <v>118</v>
      </c>
      <c r="E474" s="21" t="s">
        <v>82</v>
      </c>
      <c r="F474" s="23">
        <f>F475</f>
        <v>3611447.5</v>
      </c>
      <c r="G474" s="23">
        <f t="shared" ref="G474:H474" si="171">G475</f>
        <v>3918026.8</v>
      </c>
      <c r="H474" s="23">
        <f t="shared" si="171"/>
        <v>3918026.8</v>
      </c>
    </row>
    <row r="475" spans="1:8" s="2" customFormat="1" ht="26.25" customHeight="1" x14ac:dyDescent="0.25">
      <c r="A475" s="11" t="s">
        <v>41</v>
      </c>
      <c r="B475" s="21" t="s">
        <v>97</v>
      </c>
      <c r="C475" s="21" t="s">
        <v>90</v>
      </c>
      <c r="D475" s="30" t="s">
        <v>118</v>
      </c>
      <c r="E475" s="36" t="s">
        <v>42</v>
      </c>
      <c r="F475" s="22">
        <v>3611447.5</v>
      </c>
      <c r="G475" s="22">
        <v>3918026.8</v>
      </c>
      <c r="H475" s="22">
        <v>3918026.8</v>
      </c>
    </row>
    <row r="476" spans="1:8" s="2" customFormat="1" ht="38.25" customHeight="1" x14ac:dyDescent="0.25">
      <c r="A476" s="35" t="s">
        <v>239</v>
      </c>
      <c r="B476" s="21" t="s">
        <v>97</v>
      </c>
      <c r="C476" s="21" t="s">
        <v>90</v>
      </c>
      <c r="D476" s="30" t="s">
        <v>242</v>
      </c>
      <c r="E476" s="21" t="s">
        <v>2</v>
      </c>
      <c r="F476" s="23">
        <f>F477</f>
        <v>73530</v>
      </c>
      <c r="G476" s="23">
        <f t="shared" ref="G476:H476" si="172">G477</f>
        <v>0</v>
      </c>
      <c r="H476" s="23">
        <f t="shared" si="172"/>
        <v>0</v>
      </c>
    </row>
    <row r="477" spans="1:8" s="2" customFormat="1" ht="43.5" customHeight="1" x14ac:dyDescent="0.25">
      <c r="A477" s="32" t="s">
        <v>240</v>
      </c>
      <c r="B477" s="21" t="s">
        <v>97</v>
      </c>
      <c r="C477" s="21" t="s">
        <v>90</v>
      </c>
      <c r="D477" s="30" t="s">
        <v>243</v>
      </c>
      <c r="E477" s="21" t="s">
        <v>2</v>
      </c>
      <c r="F477" s="23">
        <f>F478</f>
        <v>73530</v>
      </c>
      <c r="G477" s="23">
        <f t="shared" ref="G477:H477" si="173">G478</f>
        <v>0</v>
      </c>
      <c r="H477" s="23">
        <f t="shared" si="173"/>
        <v>0</v>
      </c>
    </row>
    <row r="478" spans="1:8" s="2" customFormat="1" ht="59.25" customHeight="1" x14ac:dyDescent="0.25">
      <c r="A478" s="32" t="s">
        <v>241</v>
      </c>
      <c r="B478" s="21" t="s">
        <v>97</v>
      </c>
      <c r="C478" s="21" t="s">
        <v>90</v>
      </c>
      <c r="D478" s="30" t="s">
        <v>243</v>
      </c>
      <c r="E478" s="21" t="s">
        <v>72</v>
      </c>
      <c r="F478" s="23">
        <f>F479</f>
        <v>73530</v>
      </c>
      <c r="G478" s="23">
        <f t="shared" ref="G478:H478" si="174">G479</f>
        <v>0</v>
      </c>
      <c r="H478" s="23">
        <f t="shared" si="174"/>
        <v>0</v>
      </c>
    </row>
    <row r="479" spans="1:8" s="2" customFormat="1" ht="60.75" customHeight="1" x14ac:dyDescent="0.25">
      <c r="A479" s="32" t="s">
        <v>73</v>
      </c>
      <c r="B479" s="21" t="s">
        <v>97</v>
      </c>
      <c r="C479" s="21" t="s">
        <v>90</v>
      </c>
      <c r="D479" s="30" t="s">
        <v>243</v>
      </c>
      <c r="E479" s="21" t="s">
        <v>6</v>
      </c>
      <c r="F479" s="22">
        <v>73530</v>
      </c>
      <c r="G479" s="22">
        <v>0</v>
      </c>
      <c r="H479" s="22">
        <v>0</v>
      </c>
    </row>
    <row r="480" spans="1:8" s="2" customFormat="1" ht="55.5" customHeight="1" x14ac:dyDescent="0.25">
      <c r="A480" s="31" t="s">
        <v>201</v>
      </c>
      <c r="B480" s="21" t="s">
        <v>97</v>
      </c>
      <c r="C480" s="21" t="s">
        <v>90</v>
      </c>
      <c r="D480" s="30" t="s">
        <v>143</v>
      </c>
      <c r="E480" s="36" t="s">
        <v>2</v>
      </c>
      <c r="F480" s="20">
        <f>F481+F484+F491+F494</f>
        <v>21480756</v>
      </c>
      <c r="G480" s="20">
        <f>G481+G484+G491</f>
        <v>19726356</v>
      </c>
      <c r="H480" s="20">
        <f>H481+H484+H491</f>
        <v>19726356</v>
      </c>
    </row>
    <row r="481" spans="1:8" s="2" customFormat="1" ht="70.5" customHeight="1" outlineLevel="5" x14ac:dyDescent="0.25">
      <c r="A481" s="11" t="s">
        <v>219</v>
      </c>
      <c r="B481" s="12" t="s">
        <v>97</v>
      </c>
      <c r="C481" s="12" t="s">
        <v>90</v>
      </c>
      <c r="D481" s="30" t="s">
        <v>122</v>
      </c>
      <c r="E481" s="21" t="s">
        <v>2</v>
      </c>
      <c r="F481" s="20">
        <f t="shared" ref="F481:H482" si="175">F482</f>
        <v>5356260</v>
      </c>
      <c r="G481" s="20">
        <f t="shared" si="175"/>
        <v>5351260</v>
      </c>
      <c r="H481" s="20">
        <f t="shared" si="175"/>
        <v>5351260</v>
      </c>
    </row>
    <row r="482" spans="1:8" s="2" customFormat="1" ht="102" customHeight="1" outlineLevel="5" x14ac:dyDescent="0.25">
      <c r="A482" s="11" t="s">
        <v>163</v>
      </c>
      <c r="B482" s="12" t="s">
        <v>97</v>
      </c>
      <c r="C482" s="12" t="s">
        <v>90</v>
      </c>
      <c r="D482" s="30" t="s">
        <v>122</v>
      </c>
      <c r="E482" s="21" t="s">
        <v>65</v>
      </c>
      <c r="F482" s="20">
        <f t="shared" si="175"/>
        <v>5356260</v>
      </c>
      <c r="G482" s="20">
        <f t="shared" si="175"/>
        <v>5351260</v>
      </c>
      <c r="H482" s="20">
        <f t="shared" si="175"/>
        <v>5351260</v>
      </c>
    </row>
    <row r="483" spans="1:8" s="2" customFormat="1" ht="48.75" customHeight="1" outlineLevel="5" x14ac:dyDescent="0.25">
      <c r="A483" s="28" t="s">
        <v>164</v>
      </c>
      <c r="B483" s="15" t="s">
        <v>97</v>
      </c>
      <c r="C483" s="15" t="s">
        <v>90</v>
      </c>
      <c r="D483" s="38" t="s">
        <v>122</v>
      </c>
      <c r="E483" s="36" t="s">
        <v>5</v>
      </c>
      <c r="F483" s="22">
        <v>5356260</v>
      </c>
      <c r="G483" s="22">
        <v>5351260</v>
      </c>
      <c r="H483" s="22">
        <v>5351260</v>
      </c>
    </row>
    <row r="484" spans="1:8" s="2" customFormat="1" ht="53.25" customHeight="1" outlineLevel="5" x14ac:dyDescent="0.25">
      <c r="A484" s="11" t="s">
        <v>28</v>
      </c>
      <c r="B484" s="21" t="s">
        <v>97</v>
      </c>
      <c r="C484" s="21" t="s">
        <v>90</v>
      </c>
      <c r="D484" s="30" t="s">
        <v>121</v>
      </c>
      <c r="E484" s="21" t="s">
        <v>2</v>
      </c>
      <c r="F484" s="20">
        <f>F485+F487+F489</f>
        <v>15954496</v>
      </c>
      <c r="G484" s="20">
        <f>G485+G487+G489</f>
        <v>14375096</v>
      </c>
      <c r="H484" s="20">
        <f>H485+H487+H489</f>
        <v>14375096</v>
      </c>
    </row>
    <row r="485" spans="1:8" s="2" customFormat="1" ht="100.5" customHeight="1" outlineLevel="5" x14ac:dyDescent="0.25">
      <c r="A485" s="11" t="s">
        <v>163</v>
      </c>
      <c r="B485" s="21" t="s">
        <v>97</v>
      </c>
      <c r="C485" s="21" t="s">
        <v>90</v>
      </c>
      <c r="D485" s="30" t="s">
        <v>121</v>
      </c>
      <c r="E485" s="21" t="s">
        <v>65</v>
      </c>
      <c r="F485" s="20">
        <f>F486</f>
        <v>14019666</v>
      </c>
      <c r="G485" s="20">
        <f>G486</f>
        <v>14019666</v>
      </c>
      <c r="H485" s="20">
        <f>H486</f>
        <v>14019666</v>
      </c>
    </row>
    <row r="486" spans="1:8" s="2" customFormat="1" ht="41.25" customHeight="1" outlineLevel="5" x14ac:dyDescent="0.25">
      <c r="A486" s="11" t="s">
        <v>16</v>
      </c>
      <c r="B486" s="21" t="s">
        <v>97</v>
      </c>
      <c r="C486" s="21" t="s">
        <v>90</v>
      </c>
      <c r="D486" s="30" t="s">
        <v>121</v>
      </c>
      <c r="E486" s="36" t="s">
        <v>17</v>
      </c>
      <c r="F486" s="22">
        <v>14019666</v>
      </c>
      <c r="G486" s="22">
        <v>14019666</v>
      </c>
      <c r="H486" s="22">
        <v>14019666</v>
      </c>
    </row>
    <row r="487" spans="1:8" s="2" customFormat="1" ht="38.25" customHeight="1" outlineLevel="5" x14ac:dyDescent="0.25">
      <c r="A487" s="11" t="s">
        <v>220</v>
      </c>
      <c r="B487" s="21" t="s">
        <v>97</v>
      </c>
      <c r="C487" s="21" t="s">
        <v>90</v>
      </c>
      <c r="D487" s="30" t="s">
        <v>121</v>
      </c>
      <c r="E487" s="21" t="s">
        <v>72</v>
      </c>
      <c r="F487" s="20">
        <f>F488</f>
        <v>1930330</v>
      </c>
      <c r="G487" s="20">
        <f>G488</f>
        <v>355430</v>
      </c>
      <c r="H487" s="20">
        <f>H488</f>
        <v>355430</v>
      </c>
    </row>
    <row r="488" spans="1:8" s="2" customFormat="1" ht="51.75" customHeight="1" outlineLevel="5" x14ac:dyDescent="0.25">
      <c r="A488" s="11" t="s">
        <v>73</v>
      </c>
      <c r="B488" s="21" t="s">
        <v>97</v>
      </c>
      <c r="C488" s="21" t="s">
        <v>90</v>
      </c>
      <c r="D488" s="30" t="s">
        <v>121</v>
      </c>
      <c r="E488" s="36" t="s">
        <v>6</v>
      </c>
      <c r="F488" s="22">
        <v>1930330</v>
      </c>
      <c r="G488" s="22">
        <v>355430</v>
      </c>
      <c r="H488" s="22">
        <v>355430</v>
      </c>
    </row>
    <row r="489" spans="1:8" s="2" customFormat="1" ht="24.75" customHeight="1" outlineLevel="5" x14ac:dyDescent="0.25">
      <c r="A489" s="11" t="s">
        <v>75</v>
      </c>
      <c r="B489" s="21" t="s">
        <v>97</v>
      </c>
      <c r="C489" s="21" t="s">
        <v>90</v>
      </c>
      <c r="D489" s="30" t="s">
        <v>121</v>
      </c>
      <c r="E489" s="21" t="s">
        <v>76</v>
      </c>
      <c r="F489" s="20">
        <f>F490</f>
        <v>4500</v>
      </c>
      <c r="G489" s="20">
        <f>G490</f>
        <v>0</v>
      </c>
      <c r="H489" s="20">
        <f>H490</f>
        <v>0</v>
      </c>
    </row>
    <row r="490" spans="1:8" s="2" customFormat="1" ht="24.75" customHeight="1" outlineLevel="5" x14ac:dyDescent="0.25">
      <c r="A490" s="11" t="s">
        <v>9</v>
      </c>
      <c r="B490" s="21" t="s">
        <v>97</v>
      </c>
      <c r="C490" s="21" t="s">
        <v>90</v>
      </c>
      <c r="D490" s="30" t="s">
        <v>121</v>
      </c>
      <c r="E490" s="36" t="s">
        <v>10</v>
      </c>
      <c r="F490" s="22">
        <v>4500</v>
      </c>
      <c r="G490" s="22">
        <v>0</v>
      </c>
      <c r="H490" s="22">
        <v>0</v>
      </c>
    </row>
    <row r="491" spans="1:8" s="2" customFormat="1" ht="36" customHeight="1" outlineLevel="5" x14ac:dyDescent="0.25">
      <c r="A491" s="31" t="s">
        <v>244</v>
      </c>
      <c r="B491" s="21" t="s">
        <v>97</v>
      </c>
      <c r="C491" s="21" t="s">
        <v>90</v>
      </c>
      <c r="D491" s="30" t="s">
        <v>245</v>
      </c>
      <c r="E491" s="21" t="s">
        <v>2</v>
      </c>
      <c r="F491" s="20">
        <f t="shared" ref="F491:H492" si="176">F492</f>
        <v>140000</v>
      </c>
      <c r="G491" s="20">
        <f t="shared" si="176"/>
        <v>0</v>
      </c>
      <c r="H491" s="20">
        <f t="shared" si="176"/>
        <v>0</v>
      </c>
    </row>
    <row r="492" spans="1:8" s="2" customFormat="1" ht="54" customHeight="1" outlineLevel="5" x14ac:dyDescent="0.25">
      <c r="A492" s="31" t="s">
        <v>224</v>
      </c>
      <c r="B492" s="21" t="s">
        <v>97</v>
      </c>
      <c r="C492" s="21" t="s">
        <v>90</v>
      </c>
      <c r="D492" s="30" t="s">
        <v>245</v>
      </c>
      <c r="E492" s="21" t="s">
        <v>72</v>
      </c>
      <c r="F492" s="20">
        <f t="shared" si="176"/>
        <v>140000</v>
      </c>
      <c r="G492" s="20">
        <f t="shared" si="176"/>
        <v>0</v>
      </c>
      <c r="H492" s="20">
        <f t="shared" si="176"/>
        <v>0</v>
      </c>
    </row>
    <row r="493" spans="1:8" s="2" customFormat="1" ht="57" customHeight="1" outlineLevel="5" x14ac:dyDescent="0.25">
      <c r="A493" s="31" t="s">
        <v>73</v>
      </c>
      <c r="B493" s="21" t="s">
        <v>97</v>
      </c>
      <c r="C493" s="21" t="s">
        <v>90</v>
      </c>
      <c r="D493" s="30" t="s">
        <v>245</v>
      </c>
      <c r="E493" s="21" t="s">
        <v>6</v>
      </c>
      <c r="F493" s="22">
        <v>140000</v>
      </c>
      <c r="G493" s="22">
        <v>0</v>
      </c>
      <c r="H493" s="22">
        <v>0</v>
      </c>
    </row>
    <row r="494" spans="1:8" s="2" customFormat="1" ht="57" customHeight="1" outlineLevel="5" x14ac:dyDescent="0.25">
      <c r="A494" s="31" t="s">
        <v>489</v>
      </c>
      <c r="B494" s="21" t="s">
        <v>97</v>
      </c>
      <c r="C494" s="21" t="s">
        <v>90</v>
      </c>
      <c r="D494" s="30" t="s">
        <v>378</v>
      </c>
      <c r="E494" s="21" t="s">
        <v>2</v>
      </c>
      <c r="F494" s="53">
        <f>F495</f>
        <v>30000</v>
      </c>
      <c r="G494" s="53">
        <f t="shared" ref="G494:H494" si="177">G495</f>
        <v>0</v>
      </c>
      <c r="H494" s="53">
        <f t="shared" si="177"/>
        <v>0</v>
      </c>
    </row>
    <row r="495" spans="1:8" s="2" customFormat="1" ht="43.5" customHeight="1" outlineLevel="5" x14ac:dyDescent="0.25">
      <c r="A495" s="31" t="s">
        <v>119</v>
      </c>
      <c r="B495" s="21" t="s">
        <v>97</v>
      </c>
      <c r="C495" s="21" t="s">
        <v>90</v>
      </c>
      <c r="D495" s="30" t="s">
        <v>378</v>
      </c>
      <c r="E495" s="21" t="s">
        <v>120</v>
      </c>
      <c r="F495" s="23">
        <f>F496</f>
        <v>30000</v>
      </c>
      <c r="G495" s="53">
        <f t="shared" ref="G495:H495" si="178">G496</f>
        <v>0</v>
      </c>
      <c r="H495" s="53">
        <f t="shared" si="178"/>
        <v>0</v>
      </c>
    </row>
    <row r="496" spans="1:8" s="2" customFormat="1" ht="25.5" customHeight="1" outlineLevel="5" x14ac:dyDescent="0.25">
      <c r="A496" s="31" t="s">
        <v>379</v>
      </c>
      <c r="B496" s="21" t="s">
        <v>97</v>
      </c>
      <c r="C496" s="21" t="s">
        <v>90</v>
      </c>
      <c r="D496" s="30" t="s">
        <v>378</v>
      </c>
      <c r="E496" s="21" t="s">
        <v>380</v>
      </c>
      <c r="F496" s="52">
        <v>30000</v>
      </c>
      <c r="G496" s="22">
        <v>0</v>
      </c>
      <c r="H496" s="22">
        <v>0</v>
      </c>
    </row>
    <row r="497" spans="1:8" s="2" customFormat="1" ht="26.25" customHeight="1" outlineLevel="5" x14ac:dyDescent="0.25">
      <c r="A497" s="11" t="s">
        <v>29</v>
      </c>
      <c r="B497" s="21" t="s">
        <v>89</v>
      </c>
      <c r="C497" s="12" t="s">
        <v>58</v>
      </c>
      <c r="D497" s="30" t="s">
        <v>59</v>
      </c>
      <c r="E497" s="21" t="s">
        <v>2</v>
      </c>
      <c r="F497" s="20">
        <f>F498+F557</f>
        <v>91272367.510000005</v>
      </c>
      <c r="G497" s="20">
        <f>G498+G557</f>
        <v>75395309</v>
      </c>
      <c r="H497" s="20">
        <f>H498+H557</f>
        <v>79314723</v>
      </c>
    </row>
    <row r="498" spans="1:8" s="2" customFormat="1" ht="29.25" customHeight="1" outlineLevel="5" x14ac:dyDescent="0.25">
      <c r="A498" s="11" t="s">
        <v>30</v>
      </c>
      <c r="B498" s="36" t="s">
        <v>89</v>
      </c>
      <c r="C498" s="15" t="s">
        <v>57</v>
      </c>
      <c r="D498" s="38" t="s">
        <v>59</v>
      </c>
      <c r="E498" s="36" t="s">
        <v>2</v>
      </c>
      <c r="F498" s="20">
        <f>F499</f>
        <v>58926251.340000004</v>
      </c>
      <c r="G498" s="20">
        <f t="shared" ref="G498:H498" si="179">G499</f>
        <v>54231322</v>
      </c>
      <c r="H498" s="20">
        <f t="shared" si="179"/>
        <v>58150736</v>
      </c>
    </row>
    <row r="499" spans="1:8" s="2" customFormat="1" ht="72.75" customHeight="1" outlineLevel="5" x14ac:dyDescent="0.25">
      <c r="A499" s="11" t="s">
        <v>200</v>
      </c>
      <c r="B499" s="12" t="s">
        <v>89</v>
      </c>
      <c r="C499" s="12" t="s">
        <v>57</v>
      </c>
      <c r="D499" s="30" t="s">
        <v>114</v>
      </c>
      <c r="E499" s="21" t="s">
        <v>2</v>
      </c>
      <c r="F499" s="20">
        <f>F500+F538</f>
        <v>58926251.340000004</v>
      </c>
      <c r="G499" s="20">
        <f>G500+G538</f>
        <v>54231322</v>
      </c>
      <c r="H499" s="20">
        <f t="shared" ref="H499" si="180">H500+H538</f>
        <v>58150736</v>
      </c>
    </row>
    <row r="500" spans="1:8" s="2" customFormat="1" ht="41.25" customHeight="1" outlineLevel="5" x14ac:dyDescent="0.25">
      <c r="A500" s="11" t="s">
        <v>202</v>
      </c>
      <c r="B500" s="12" t="s">
        <v>89</v>
      </c>
      <c r="C500" s="12" t="s">
        <v>57</v>
      </c>
      <c r="D500" s="30" t="s">
        <v>123</v>
      </c>
      <c r="E500" s="21" t="s">
        <v>2</v>
      </c>
      <c r="F500" s="20">
        <f>F501+F504+F507+F512+F517+F528+F533+F522+F525</f>
        <v>41958824.539999999</v>
      </c>
      <c r="G500" s="20">
        <f t="shared" ref="G500:H500" si="181">G501+G504+G507+G512+G517+G528+G533+G522</f>
        <v>38258788</v>
      </c>
      <c r="H500" s="20">
        <f t="shared" si="181"/>
        <v>40942120</v>
      </c>
    </row>
    <row r="501" spans="1:8" ht="51.75" customHeight="1" outlineLevel="5" x14ac:dyDescent="0.25">
      <c r="A501" s="11" t="s">
        <v>494</v>
      </c>
      <c r="B501" s="12" t="s">
        <v>89</v>
      </c>
      <c r="C501" s="12" t="s">
        <v>57</v>
      </c>
      <c r="D501" s="30" t="s">
        <v>495</v>
      </c>
      <c r="E501" s="21" t="s">
        <v>2</v>
      </c>
      <c r="F501" s="20">
        <f>F502</f>
        <v>100000</v>
      </c>
      <c r="G501" s="20">
        <f t="shared" ref="G501:H502" si="182">G502</f>
        <v>0</v>
      </c>
      <c r="H501" s="20">
        <f t="shared" si="182"/>
        <v>0</v>
      </c>
    </row>
    <row r="502" spans="1:8" ht="39.75" customHeight="1" outlineLevel="5" x14ac:dyDescent="0.25">
      <c r="A502" s="11" t="s">
        <v>75</v>
      </c>
      <c r="B502" s="12" t="s">
        <v>89</v>
      </c>
      <c r="C502" s="12" t="s">
        <v>57</v>
      </c>
      <c r="D502" s="30" t="s">
        <v>495</v>
      </c>
      <c r="E502" s="21" t="s">
        <v>76</v>
      </c>
      <c r="F502" s="20">
        <f>F503</f>
        <v>100000</v>
      </c>
      <c r="G502" s="20">
        <f t="shared" si="182"/>
        <v>0</v>
      </c>
      <c r="H502" s="20">
        <f t="shared" si="182"/>
        <v>0</v>
      </c>
    </row>
    <row r="503" spans="1:8" ht="26.25" customHeight="1" outlineLevel="5" x14ac:dyDescent="0.25">
      <c r="A503" s="11" t="s">
        <v>9</v>
      </c>
      <c r="B503" s="12" t="s">
        <v>89</v>
      </c>
      <c r="C503" s="12" t="s">
        <v>57</v>
      </c>
      <c r="D503" s="30" t="s">
        <v>495</v>
      </c>
      <c r="E503" s="36" t="s">
        <v>10</v>
      </c>
      <c r="F503" s="22">
        <v>100000</v>
      </c>
      <c r="G503" s="22">
        <v>0</v>
      </c>
      <c r="H503" s="22">
        <v>0</v>
      </c>
    </row>
    <row r="504" spans="1:8" ht="57.75" customHeight="1" outlineLevel="5" x14ac:dyDescent="0.25">
      <c r="A504" s="11" t="s">
        <v>353</v>
      </c>
      <c r="B504" s="12" t="s">
        <v>89</v>
      </c>
      <c r="C504" s="12" t="s">
        <v>57</v>
      </c>
      <c r="D504" s="30" t="s">
        <v>124</v>
      </c>
      <c r="E504" s="21" t="s">
        <v>2</v>
      </c>
      <c r="F504" s="20">
        <f t="shared" ref="F504:H505" si="183">F505</f>
        <v>20950953.170000002</v>
      </c>
      <c r="G504" s="20">
        <f t="shared" si="183"/>
        <v>14650426</v>
      </c>
      <c r="H504" s="20">
        <f t="shared" si="183"/>
        <v>15691940</v>
      </c>
    </row>
    <row r="505" spans="1:8" ht="54.75" customHeight="1" outlineLevel="5" x14ac:dyDescent="0.25">
      <c r="A505" s="11" t="s">
        <v>102</v>
      </c>
      <c r="B505" s="12" t="s">
        <v>89</v>
      </c>
      <c r="C505" s="12" t="s">
        <v>57</v>
      </c>
      <c r="D505" s="30" t="s">
        <v>124</v>
      </c>
      <c r="E505" s="21" t="s">
        <v>82</v>
      </c>
      <c r="F505" s="20">
        <f t="shared" si="183"/>
        <v>20950953.170000002</v>
      </c>
      <c r="G505" s="20">
        <f t="shared" si="183"/>
        <v>14650426</v>
      </c>
      <c r="H505" s="20">
        <f t="shared" si="183"/>
        <v>15691940</v>
      </c>
    </row>
    <row r="506" spans="1:8" ht="26.25" customHeight="1" outlineLevel="5" x14ac:dyDescent="0.25">
      <c r="A506" s="11" t="s">
        <v>41</v>
      </c>
      <c r="B506" s="12" t="s">
        <v>89</v>
      </c>
      <c r="C506" s="12" t="s">
        <v>57</v>
      </c>
      <c r="D506" s="30" t="s">
        <v>124</v>
      </c>
      <c r="E506" s="36" t="s">
        <v>42</v>
      </c>
      <c r="F506" s="59">
        <v>20950953.170000002</v>
      </c>
      <c r="G506" s="22">
        <v>14650426</v>
      </c>
      <c r="H506" s="22">
        <v>15691940</v>
      </c>
    </row>
    <row r="507" spans="1:8" ht="57" customHeight="1" outlineLevel="5" x14ac:dyDescent="0.25">
      <c r="A507" s="11" t="s">
        <v>174</v>
      </c>
      <c r="B507" s="12" t="s">
        <v>89</v>
      </c>
      <c r="C507" s="12" t="s">
        <v>57</v>
      </c>
      <c r="D507" s="30" t="s">
        <v>175</v>
      </c>
      <c r="E507" s="21" t="s">
        <v>2</v>
      </c>
      <c r="F507" s="20">
        <f>F508+F510</f>
        <v>6239585.6200000001</v>
      </c>
      <c r="G507" s="20">
        <f t="shared" ref="G507:H507" si="184">G508+G510</f>
        <v>16722203</v>
      </c>
      <c r="H507" s="20">
        <f t="shared" si="184"/>
        <v>17955427</v>
      </c>
    </row>
    <row r="508" spans="1:8" ht="103.5" customHeight="1" outlineLevel="5" x14ac:dyDescent="0.25">
      <c r="A508" s="11" t="s">
        <v>163</v>
      </c>
      <c r="B508" s="12" t="s">
        <v>89</v>
      </c>
      <c r="C508" s="12" t="s">
        <v>57</v>
      </c>
      <c r="D508" s="30" t="s">
        <v>175</v>
      </c>
      <c r="E508" s="21" t="s">
        <v>65</v>
      </c>
      <c r="F508" s="20">
        <f>F509</f>
        <v>4812240.84</v>
      </c>
      <c r="G508" s="20">
        <f t="shared" ref="G508:H508" si="185">G509</f>
        <v>14751520</v>
      </c>
      <c r="H508" s="20">
        <f t="shared" si="185"/>
        <v>15984744</v>
      </c>
    </row>
    <row r="509" spans="1:8" ht="38.25" customHeight="1" outlineLevel="5" x14ac:dyDescent="0.25">
      <c r="A509" s="11" t="s">
        <v>16</v>
      </c>
      <c r="B509" s="12" t="s">
        <v>89</v>
      </c>
      <c r="C509" s="12" t="s">
        <v>57</v>
      </c>
      <c r="D509" s="30" t="s">
        <v>175</v>
      </c>
      <c r="E509" s="36" t="s">
        <v>17</v>
      </c>
      <c r="F509" s="59">
        <v>4812240.84</v>
      </c>
      <c r="G509" s="22">
        <v>14751520</v>
      </c>
      <c r="H509" s="22">
        <v>15984744</v>
      </c>
    </row>
    <row r="510" spans="1:8" ht="36.75" customHeight="1" outlineLevel="5" x14ac:dyDescent="0.25">
      <c r="A510" s="11" t="s">
        <v>220</v>
      </c>
      <c r="B510" s="12" t="s">
        <v>89</v>
      </c>
      <c r="C510" s="12" t="s">
        <v>57</v>
      </c>
      <c r="D510" s="30" t="s">
        <v>175</v>
      </c>
      <c r="E510" s="21" t="s">
        <v>72</v>
      </c>
      <c r="F510" s="20">
        <f>F511</f>
        <v>1427344.78</v>
      </c>
      <c r="G510" s="20">
        <f t="shared" ref="G510:H510" si="186">G511</f>
        <v>1970683</v>
      </c>
      <c r="H510" s="20">
        <f t="shared" si="186"/>
        <v>1970683</v>
      </c>
    </row>
    <row r="511" spans="1:8" ht="54" customHeight="1" outlineLevel="5" x14ac:dyDescent="0.25">
      <c r="A511" s="11" t="s">
        <v>73</v>
      </c>
      <c r="B511" s="12" t="s">
        <v>89</v>
      </c>
      <c r="C511" s="12" t="s">
        <v>57</v>
      </c>
      <c r="D511" s="30" t="s">
        <v>175</v>
      </c>
      <c r="E511" s="36" t="s">
        <v>6</v>
      </c>
      <c r="F511" s="59">
        <v>1427344.78</v>
      </c>
      <c r="G511" s="22">
        <v>1970683</v>
      </c>
      <c r="H511" s="22">
        <v>1970683</v>
      </c>
    </row>
    <row r="512" spans="1:8" ht="55.5" customHeight="1" outlineLevel="5" x14ac:dyDescent="0.25">
      <c r="A512" s="11" t="s">
        <v>176</v>
      </c>
      <c r="B512" s="12" t="s">
        <v>89</v>
      </c>
      <c r="C512" s="12" t="s">
        <v>57</v>
      </c>
      <c r="D512" s="30" t="s">
        <v>177</v>
      </c>
      <c r="E512" s="21" t="s">
        <v>2</v>
      </c>
      <c r="F512" s="20">
        <f>F513+F515</f>
        <v>3438596.1100000003</v>
      </c>
      <c r="G512" s="20">
        <f t="shared" ref="G512:H512" si="187">G513+G515</f>
        <v>6886159</v>
      </c>
      <c r="H512" s="20">
        <f t="shared" si="187"/>
        <v>7294753</v>
      </c>
    </row>
    <row r="513" spans="1:8" ht="108.75" customHeight="1" outlineLevel="5" x14ac:dyDescent="0.25">
      <c r="A513" s="11" t="s">
        <v>163</v>
      </c>
      <c r="B513" s="12" t="s">
        <v>89</v>
      </c>
      <c r="C513" s="12" t="s">
        <v>57</v>
      </c>
      <c r="D513" s="30" t="s">
        <v>177</v>
      </c>
      <c r="E513" s="21" t="s">
        <v>65</v>
      </c>
      <c r="F513" s="20">
        <f>F514</f>
        <v>1873976.35</v>
      </c>
      <c r="G513" s="20">
        <f t="shared" ref="G513:H513" si="188">G514</f>
        <v>4806970</v>
      </c>
      <c r="H513" s="20">
        <f t="shared" si="188"/>
        <v>5215564</v>
      </c>
    </row>
    <row r="514" spans="1:8" ht="37.5" customHeight="1" outlineLevel="5" x14ac:dyDescent="0.25">
      <c r="A514" s="11" t="s">
        <v>16</v>
      </c>
      <c r="B514" s="12" t="s">
        <v>89</v>
      </c>
      <c r="C514" s="12" t="s">
        <v>57</v>
      </c>
      <c r="D514" s="30" t="s">
        <v>177</v>
      </c>
      <c r="E514" s="36" t="s">
        <v>17</v>
      </c>
      <c r="F514" s="59">
        <v>1873976.35</v>
      </c>
      <c r="G514" s="22">
        <v>4806970</v>
      </c>
      <c r="H514" s="22">
        <v>5215564</v>
      </c>
    </row>
    <row r="515" spans="1:8" ht="41.25" customHeight="1" outlineLevel="5" x14ac:dyDescent="0.25">
      <c r="A515" s="11" t="s">
        <v>220</v>
      </c>
      <c r="B515" s="12" t="s">
        <v>89</v>
      </c>
      <c r="C515" s="12" t="s">
        <v>57</v>
      </c>
      <c r="D515" s="30" t="s">
        <v>177</v>
      </c>
      <c r="E515" s="21" t="s">
        <v>72</v>
      </c>
      <c r="F515" s="20">
        <f>F516</f>
        <v>1564619.76</v>
      </c>
      <c r="G515" s="20">
        <f t="shared" ref="G515:H515" si="189">G516</f>
        <v>2079189</v>
      </c>
      <c r="H515" s="20">
        <f t="shared" si="189"/>
        <v>2079189</v>
      </c>
    </row>
    <row r="516" spans="1:8" ht="54.75" customHeight="1" outlineLevel="5" x14ac:dyDescent="0.25">
      <c r="A516" s="11" t="s">
        <v>73</v>
      </c>
      <c r="B516" s="12" t="s">
        <v>89</v>
      </c>
      <c r="C516" s="12" t="s">
        <v>57</v>
      </c>
      <c r="D516" s="30" t="s">
        <v>177</v>
      </c>
      <c r="E516" s="36" t="s">
        <v>6</v>
      </c>
      <c r="F516" s="59">
        <v>1564619.76</v>
      </c>
      <c r="G516" s="22">
        <v>2079189</v>
      </c>
      <c r="H516" s="22">
        <v>2079189</v>
      </c>
    </row>
    <row r="517" spans="1:8" s="2" customFormat="1" ht="36" customHeight="1" outlineLevel="5" x14ac:dyDescent="0.25">
      <c r="A517" s="31" t="s">
        <v>246</v>
      </c>
      <c r="B517" s="12" t="s">
        <v>89</v>
      </c>
      <c r="C517" s="12" t="s">
        <v>57</v>
      </c>
      <c r="D517" s="30" t="s">
        <v>247</v>
      </c>
      <c r="E517" s="21" t="s">
        <v>2</v>
      </c>
      <c r="F517" s="20">
        <f>F518+F520</f>
        <v>3901076.9899999998</v>
      </c>
      <c r="G517" s="20">
        <f t="shared" ref="G517:H517" si="190">G518+G520</f>
        <v>0</v>
      </c>
      <c r="H517" s="20">
        <f t="shared" si="190"/>
        <v>0</v>
      </c>
    </row>
    <row r="518" spans="1:8" s="2" customFormat="1" ht="56.25" customHeight="1" outlineLevel="5" x14ac:dyDescent="0.25">
      <c r="A518" s="31" t="s">
        <v>224</v>
      </c>
      <c r="B518" s="12" t="s">
        <v>89</v>
      </c>
      <c r="C518" s="12" t="s">
        <v>57</v>
      </c>
      <c r="D518" s="30" t="s">
        <v>247</v>
      </c>
      <c r="E518" s="21" t="s">
        <v>72</v>
      </c>
      <c r="F518" s="20">
        <f>F519</f>
        <v>1260644.96</v>
      </c>
      <c r="G518" s="20">
        <f t="shared" ref="G518:H518" si="191">G519</f>
        <v>0</v>
      </c>
      <c r="H518" s="20">
        <f t="shared" si="191"/>
        <v>0</v>
      </c>
    </row>
    <row r="519" spans="1:8" s="2" customFormat="1" ht="53.25" customHeight="1" outlineLevel="5" x14ac:dyDescent="0.25">
      <c r="A519" s="31" t="s">
        <v>73</v>
      </c>
      <c r="B519" s="12" t="s">
        <v>89</v>
      </c>
      <c r="C519" s="12" t="s">
        <v>57</v>
      </c>
      <c r="D519" s="30" t="s">
        <v>247</v>
      </c>
      <c r="E519" s="36" t="s">
        <v>6</v>
      </c>
      <c r="F519" s="22">
        <v>1260644.96</v>
      </c>
      <c r="G519" s="22">
        <v>0</v>
      </c>
      <c r="H519" s="22">
        <v>0</v>
      </c>
    </row>
    <row r="520" spans="1:8" s="2" customFormat="1" ht="57" customHeight="1" outlineLevel="5" x14ac:dyDescent="0.25">
      <c r="A520" s="31" t="s">
        <v>102</v>
      </c>
      <c r="B520" s="12" t="s">
        <v>89</v>
      </c>
      <c r="C520" s="12" t="s">
        <v>57</v>
      </c>
      <c r="D520" s="30" t="s">
        <v>247</v>
      </c>
      <c r="E520" s="21" t="s">
        <v>82</v>
      </c>
      <c r="F520" s="20">
        <f>F521</f>
        <v>2640432.0299999998</v>
      </c>
      <c r="G520" s="20">
        <f t="shared" ref="G520:H520" si="192">G521</f>
        <v>0</v>
      </c>
      <c r="H520" s="20">
        <f t="shared" si="192"/>
        <v>0</v>
      </c>
    </row>
    <row r="521" spans="1:8" s="2" customFormat="1" ht="32.25" customHeight="1" outlineLevel="5" x14ac:dyDescent="0.25">
      <c r="A521" s="31" t="s">
        <v>41</v>
      </c>
      <c r="B521" s="12" t="s">
        <v>89</v>
      </c>
      <c r="C521" s="12" t="s">
        <v>57</v>
      </c>
      <c r="D521" s="30" t="s">
        <v>247</v>
      </c>
      <c r="E521" s="36" t="s">
        <v>42</v>
      </c>
      <c r="F521" s="59">
        <v>2640432.0299999998</v>
      </c>
      <c r="G521" s="22">
        <v>0</v>
      </c>
      <c r="H521" s="22">
        <v>0</v>
      </c>
    </row>
    <row r="522" spans="1:8" s="2" customFormat="1" ht="60.75" customHeight="1" x14ac:dyDescent="0.25">
      <c r="A522" s="35" t="s">
        <v>434</v>
      </c>
      <c r="B522" s="25" t="s">
        <v>89</v>
      </c>
      <c r="C522" s="25" t="s">
        <v>57</v>
      </c>
      <c r="D522" s="38" t="s">
        <v>496</v>
      </c>
      <c r="E522" s="38" t="s">
        <v>2</v>
      </c>
      <c r="F522" s="23">
        <f>F523</f>
        <v>50600</v>
      </c>
      <c r="G522" s="23">
        <f t="shared" ref="G522:H523" si="193">G523</f>
        <v>0</v>
      </c>
      <c r="H522" s="23">
        <f t="shared" si="193"/>
        <v>0</v>
      </c>
    </row>
    <row r="523" spans="1:8" s="2" customFormat="1" ht="53.25" customHeight="1" x14ac:dyDescent="0.25">
      <c r="A523" s="35" t="s">
        <v>224</v>
      </c>
      <c r="B523" s="25" t="s">
        <v>89</v>
      </c>
      <c r="C523" s="25" t="s">
        <v>57</v>
      </c>
      <c r="D523" s="38" t="s">
        <v>496</v>
      </c>
      <c r="E523" s="38" t="s">
        <v>72</v>
      </c>
      <c r="F523" s="23">
        <f>F524</f>
        <v>50600</v>
      </c>
      <c r="G523" s="23">
        <f t="shared" si="193"/>
        <v>0</v>
      </c>
      <c r="H523" s="23">
        <f t="shared" si="193"/>
        <v>0</v>
      </c>
    </row>
    <row r="524" spans="1:8" s="2" customFormat="1" ht="53.25" customHeight="1" x14ac:dyDescent="0.25">
      <c r="A524" s="35" t="s">
        <v>73</v>
      </c>
      <c r="B524" s="25" t="s">
        <v>89</v>
      </c>
      <c r="C524" s="25" t="s">
        <v>57</v>
      </c>
      <c r="D524" s="38" t="s">
        <v>496</v>
      </c>
      <c r="E524" s="38" t="s">
        <v>6</v>
      </c>
      <c r="F524" s="22">
        <v>50600</v>
      </c>
      <c r="G524" s="22">
        <v>0</v>
      </c>
      <c r="H524" s="22">
        <v>0</v>
      </c>
    </row>
    <row r="525" spans="1:8" s="2" customFormat="1" ht="53.25" customHeight="1" x14ac:dyDescent="0.25">
      <c r="A525" s="35" t="s">
        <v>409</v>
      </c>
      <c r="B525" s="25" t="s">
        <v>89</v>
      </c>
      <c r="C525" s="25" t="s">
        <v>57</v>
      </c>
      <c r="D525" s="36" t="s">
        <v>499</v>
      </c>
      <c r="E525" s="38" t="s">
        <v>2</v>
      </c>
      <c r="F525" s="23">
        <f>F526</f>
        <v>290000</v>
      </c>
      <c r="G525" s="23">
        <f t="shared" ref="G525:H525" si="194">G526</f>
        <v>0</v>
      </c>
      <c r="H525" s="23">
        <f t="shared" si="194"/>
        <v>0</v>
      </c>
    </row>
    <row r="526" spans="1:8" s="2" customFormat="1" ht="61.5" customHeight="1" x14ac:dyDescent="0.25">
      <c r="A526" s="32" t="s">
        <v>102</v>
      </c>
      <c r="B526" s="25" t="s">
        <v>89</v>
      </c>
      <c r="C526" s="25" t="s">
        <v>57</v>
      </c>
      <c r="D526" s="36" t="s">
        <v>499</v>
      </c>
      <c r="E526" s="38" t="s">
        <v>82</v>
      </c>
      <c r="F526" s="23">
        <f>F527</f>
        <v>290000</v>
      </c>
      <c r="G526" s="23">
        <f t="shared" ref="G526:H526" si="195">G527</f>
        <v>0</v>
      </c>
      <c r="H526" s="23">
        <f t="shared" si="195"/>
        <v>0</v>
      </c>
    </row>
    <row r="527" spans="1:8" s="2" customFormat="1" ht="32.25" customHeight="1" x14ac:dyDescent="0.25">
      <c r="A527" s="32" t="s">
        <v>41</v>
      </c>
      <c r="B527" s="25" t="s">
        <v>89</v>
      </c>
      <c r="C527" s="25" t="s">
        <v>57</v>
      </c>
      <c r="D527" s="36" t="s">
        <v>499</v>
      </c>
      <c r="E527" s="38" t="s">
        <v>42</v>
      </c>
      <c r="F527" s="59">
        <v>290000</v>
      </c>
      <c r="G527" s="22">
        <v>0</v>
      </c>
      <c r="H527" s="22">
        <v>0</v>
      </c>
    </row>
    <row r="528" spans="1:8" s="2" customFormat="1" ht="60.75" customHeight="1" x14ac:dyDescent="0.25">
      <c r="A528" s="35" t="s">
        <v>404</v>
      </c>
      <c r="B528" s="25" t="s">
        <v>89</v>
      </c>
      <c r="C528" s="25" t="s">
        <v>57</v>
      </c>
      <c r="D528" s="38" t="s">
        <v>386</v>
      </c>
      <c r="E528" s="38" t="s">
        <v>2</v>
      </c>
      <c r="F528" s="23">
        <f>F529+F531</f>
        <v>6379262.6500000004</v>
      </c>
      <c r="G528" s="23">
        <f t="shared" ref="G528:H528" si="196">G529+G531</f>
        <v>0</v>
      </c>
      <c r="H528" s="23">
        <f t="shared" si="196"/>
        <v>0</v>
      </c>
    </row>
    <row r="529" spans="1:8" s="2" customFormat="1" ht="53.25" customHeight="1" x14ac:dyDescent="0.25">
      <c r="A529" s="35" t="s">
        <v>224</v>
      </c>
      <c r="B529" s="25" t="s">
        <v>89</v>
      </c>
      <c r="C529" s="25" t="s">
        <v>57</v>
      </c>
      <c r="D529" s="38" t="s">
        <v>386</v>
      </c>
      <c r="E529" s="38" t="s">
        <v>72</v>
      </c>
      <c r="F529" s="23">
        <f>F530</f>
        <v>2837373.2</v>
      </c>
      <c r="G529" s="23">
        <f t="shared" ref="G529" si="197">G530</f>
        <v>0</v>
      </c>
      <c r="H529" s="23">
        <f t="shared" ref="H529" si="198">H530</f>
        <v>0</v>
      </c>
    </row>
    <row r="530" spans="1:8" s="2" customFormat="1" ht="53.25" customHeight="1" x14ac:dyDescent="0.25">
      <c r="A530" s="35" t="s">
        <v>73</v>
      </c>
      <c r="B530" s="25" t="s">
        <v>89</v>
      </c>
      <c r="C530" s="25" t="s">
        <v>57</v>
      </c>
      <c r="D530" s="38" t="s">
        <v>386</v>
      </c>
      <c r="E530" s="38" t="s">
        <v>6</v>
      </c>
      <c r="F530" s="59">
        <v>2837373.2</v>
      </c>
      <c r="G530" s="22">
        <v>0</v>
      </c>
      <c r="H530" s="22">
        <v>0</v>
      </c>
    </row>
    <row r="531" spans="1:8" s="2" customFormat="1" ht="57.75" customHeight="1" x14ac:dyDescent="0.25">
      <c r="A531" s="31" t="s">
        <v>102</v>
      </c>
      <c r="B531" s="25" t="s">
        <v>89</v>
      </c>
      <c r="C531" s="25" t="s">
        <v>57</v>
      </c>
      <c r="D531" s="38" t="s">
        <v>386</v>
      </c>
      <c r="E531" s="38" t="s">
        <v>82</v>
      </c>
      <c r="F531" s="23">
        <f>F532</f>
        <v>3541889.45</v>
      </c>
      <c r="G531" s="53">
        <f t="shared" ref="G531:H531" si="199">G532</f>
        <v>0</v>
      </c>
      <c r="H531" s="53">
        <f t="shared" si="199"/>
        <v>0</v>
      </c>
    </row>
    <row r="532" spans="1:8" s="2" customFormat="1" ht="29.25" customHeight="1" x14ac:dyDescent="0.25">
      <c r="A532" s="31" t="s">
        <v>41</v>
      </c>
      <c r="B532" s="25" t="s">
        <v>89</v>
      </c>
      <c r="C532" s="25" t="s">
        <v>57</v>
      </c>
      <c r="D532" s="38" t="s">
        <v>386</v>
      </c>
      <c r="E532" s="38" t="s">
        <v>42</v>
      </c>
      <c r="F532" s="52">
        <v>3541889.45</v>
      </c>
      <c r="G532" s="22">
        <v>0</v>
      </c>
      <c r="H532" s="22">
        <v>0</v>
      </c>
    </row>
    <row r="533" spans="1:8" s="2" customFormat="1" ht="53.25" customHeight="1" x14ac:dyDescent="0.25">
      <c r="A533" s="32" t="s">
        <v>470</v>
      </c>
      <c r="B533" s="25" t="s">
        <v>89</v>
      </c>
      <c r="C533" s="25" t="s">
        <v>57</v>
      </c>
      <c r="D533" s="38" t="s">
        <v>469</v>
      </c>
      <c r="E533" s="38" t="s">
        <v>2</v>
      </c>
      <c r="F533" s="56">
        <f>F534+F536</f>
        <v>608750</v>
      </c>
      <c r="G533" s="56">
        <f t="shared" ref="G533:H533" si="200">G534+G536</f>
        <v>0</v>
      </c>
      <c r="H533" s="56">
        <f t="shared" si="200"/>
        <v>0</v>
      </c>
    </row>
    <row r="534" spans="1:8" s="2" customFormat="1" ht="61.5" customHeight="1" x14ac:dyDescent="0.25">
      <c r="A534" s="32" t="s">
        <v>224</v>
      </c>
      <c r="B534" s="25" t="s">
        <v>89</v>
      </c>
      <c r="C534" s="25" t="s">
        <v>57</v>
      </c>
      <c r="D534" s="38" t="s">
        <v>469</v>
      </c>
      <c r="E534" s="38" t="s">
        <v>72</v>
      </c>
      <c r="F534" s="56">
        <f>F535</f>
        <v>8750</v>
      </c>
      <c r="G534" s="56">
        <f t="shared" ref="G534:H534" si="201">G535</f>
        <v>0</v>
      </c>
      <c r="H534" s="56">
        <f t="shared" si="201"/>
        <v>0</v>
      </c>
    </row>
    <row r="535" spans="1:8" s="2" customFormat="1" ht="55.5" customHeight="1" x14ac:dyDescent="0.25">
      <c r="A535" s="32" t="s">
        <v>73</v>
      </c>
      <c r="B535" s="25" t="s">
        <v>89</v>
      </c>
      <c r="C535" s="25" t="s">
        <v>57</v>
      </c>
      <c r="D535" s="38" t="s">
        <v>469</v>
      </c>
      <c r="E535" s="38" t="s">
        <v>6</v>
      </c>
      <c r="F535" s="52">
        <v>8750</v>
      </c>
      <c r="G535" s="22">
        <v>0</v>
      </c>
      <c r="H535" s="22">
        <v>0</v>
      </c>
    </row>
    <row r="536" spans="1:8" s="2" customFormat="1" ht="64.5" customHeight="1" x14ac:dyDescent="0.25">
      <c r="A536" s="32" t="s">
        <v>102</v>
      </c>
      <c r="B536" s="25" t="s">
        <v>89</v>
      </c>
      <c r="C536" s="25" t="s">
        <v>57</v>
      </c>
      <c r="D536" s="38" t="s">
        <v>469</v>
      </c>
      <c r="E536" s="38" t="s">
        <v>82</v>
      </c>
      <c r="F536" s="56">
        <f>F537</f>
        <v>600000</v>
      </c>
      <c r="G536" s="56">
        <f t="shared" ref="G536:H536" si="202">G537</f>
        <v>0</v>
      </c>
      <c r="H536" s="56">
        <f t="shared" si="202"/>
        <v>0</v>
      </c>
    </row>
    <row r="537" spans="1:8" s="2" customFormat="1" ht="28.5" customHeight="1" x14ac:dyDescent="0.25">
      <c r="A537" s="32" t="s">
        <v>41</v>
      </c>
      <c r="B537" s="25" t="s">
        <v>89</v>
      </c>
      <c r="C537" s="25" t="s">
        <v>57</v>
      </c>
      <c r="D537" s="38" t="s">
        <v>469</v>
      </c>
      <c r="E537" s="38" t="s">
        <v>42</v>
      </c>
      <c r="F537" s="52">
        <v>600000</v>
      </c>
      <c r="G537" s="22">
        <v>0</v>
      </c>
      <c r="H537" s="22">
        <v>0</v>
      </c>
    </row>
    <row r="538" spans="1:8" ht="52.5" customHeight="1" outlineLevel="5" x14ac:dyDescent="0.25">
      <c r="A538" s="11" t="s">
        <v>125</v>
      </c>
      <c r="B538" s="12" t="s">
        <v>89</v>
      </c>
      <c r="C538" s="12" t="s">
        <v>57</v>
      </c>
      <c r="D538" s="30" t="s">
        <v>126</v>
      </c>
      <c r="E538" s="21" t="s">
        <v>2</v>
      </c>
      <c r="F538" s="20">
        <f>F539+F542+F545+F548+F551+F554</f>
        <v>16967426.800000001</v>
      </c>
      <c r="G538" s="20">
        <f>G539+G542+G548</f>
        <v>15972534</v>
      </c>
      <c r="H538" s="20">
        <f t="shared" ref="H538" si="203">H539+H542+H545+H548</f>
        <v>17208616</v>
      </c>
    </row>
    <row r="539" spans="1:8" ht="54" customHeight="1" outlineLevel="3" x14ac:dyDescent="0.25">
      <c r="A539" s="11" t="s">
        <v>354</v>
      </c>
      <c r="B539" s="12" t="s">
        <v>89</v>
      </c>
      <c r="C539" s="12" t="s">
        <v>57</v>
      </c>
      <c r="D539" s="30" t="s">
        <v>127</v>
      </c>
      <c r="E539" s="21" t="s">
        <v>2</v>
      </c>
      <c r="F539" s="20">
        <f>F540</f>
        <v>16187175.77</v>
      </c>
      <c r="G539" s="20">
        <f t="shared" ref="G539:H539" si="204">G540</f>
        <v>15799333</v>
      </c>
      <c r="H539" s="20">
        <f t="shared" si="204"/>
        <v>17035415</v>
      </c>
    </row>
    <row r="540" spans="1:8" ht="51" customHeight="1" x14ac:dyDescent="0.25">
      <c r="A540" s="11" t="s">
        <v>102</v>
      </c>
      <c r="B540" s="12" t="s">
        <v>89</v>
      </c>
      <c r="C540" s="12" t="s">
        <v>57</v>
      </c>
      <c r="D540" s="30" t="s">
        <v>127</v>
      </c>
      <c r="E540" s="21" t="s">
        <v>82</v>
      </c>
      <c r="F540" s="20">
        <f>F541</f>
        <v>16187175.77</v>
      </c>
      <c r="G540" s="20">
        <f t="shared" ref="G540:H540" si="205">G541</f>
        <v>15799333</v>
      </c>
      <c r="H540" s="20">
        <f t="shared" si="205"/>
        <v>17035415</v>
      </c>
    </row>
    <row r="541" spans="1:8" ht="28.5" customHeight="1" x14ac:dyDescent="0.25">
      <c r="A541" s="11" t="s">
        <v>41</v>
      </c>
      <c r="B541" s="12" t="s">
        <v>89</v>
      </c>
      <c r="C541" s="12" t="s">
        <v>57</v>
      </c>
      <c r="D541" s="30" t="s">
        <v>127</v>
      </c>
      <c r="E541" s="36" t="s">
        <v>42</v>
      </c>
      <c r="F541" s="59">
        <v>16187175.77</v>
      </c>
      <c r="G541" s="22">
        <v>15799333</v>
      </c>
      <c r="H541" s="22">
        <v>17035415</v>
      </c>
    </row>
    <row r="542" spans="1:8" ht="39.75" customHeight="1" x14ac:dyDescent="0.25">
      <c r="A542" s="31" t="s">
        <v>246</v>
      </c>
      <c r="B542" s="12" t="s">
        <v>89</v>
      </c>
      <c r="C542" s="12" t="s">
        <v>57</v>
      </c>
      <c r="D542" s="30" t="s">
        <v>248</v>
      </c>
      <c r="E542" s="21" t="s">
        <v>2</v>
      </c>
      <c r="F542" s="20">
        <f>F543</f>
        <v>32000</v>
      </c>
      <c r="G542" s="20">
        <f t="shared" ref="G542:H542" si="206">G543</f>
        <v>0</v>
      </c>
      <c r="H542" s="20">
        <f t="shared" si="206"/>
        <v>0</v>
      </c>
    </row>
    <row r="543" spans="1:8" ht="54" customHeight="1" x14ac:dyDescent="0.25">
      <c r="A543" s="31" t="s">
        <v>102</v>
      </c>
      <c r="B543" s="12" t="s">
        <v>89</v>
      </c>
      <c r="C543" s="12" t="s">
        <v>57</v>
      </c>
      <c r="D543" s="30" t="s">
        <v>248</v>
      </c>
      <c r="E543" s="21" t="s">
        <v>82</v>
      </c>
      <c r="F543" s="20">
        <f>F544</f>
        <v>32000</v>
      </c>
      <c r="G543" s="20">
        <f t="shared" ref="G543:H543" si="207">G544</f>
        <v>0</v>
      </c>
      <c r="H543" s="20">
        <f t="shared" si="207"/>
        <v>0</v>
      </c>
    </row>
    <row r="544" spans="1:8" ht="20.25" customHeight="1" x14ac:dyDescent="0.25">
      <c r="A544" s="31" t="s">
        <v>41</v>
      </c>
      <c r="B544" s="12" t="s">
        <v>89</v>
      </c>
      <c r="C544" s="12" t="s">
        <v>57</v>
      </c>
      <c r="D544" s="30" t="s">
        <v>248</v>
      </c>
      <c r="E544" s="21" t="s">
        <v>42</v>
      </c>
      <c r="F544" s="22">
        <v>32000</v>
      </c>
      <c r="G544" s="22">
        <v>0</v>
      </c>
      <c r="H544" s="22">
        <v>0</v>
      </c>
    </row>
    <row r="545" spans="1:8" ht="42" customHeight="1" x14ac:dyDescent="0.25">
      <c r="A545" s="31" t="s">
        <v>266</v>
      </c>
      <c r="B545" s="12" t="s">
        <v>89</v>
      </c>
      <c r="C545" s="12" t="s">
        <v>57</v>
      </c>
      <c r="D545" s="30" t="s">
        <v>249</v>
      </c>
      <c r="E545" s="21" t="s">
        <v>2</v>
      </c>
      <c r="F545" s="20">
        <f>F546</f>
        <v>460200</v>
      </c>
      <c r="G545" s="20">
        <f t="shared" ref="G545:H545" si="208">G546</f>
        <v>0</v>
      </c>
      <c r="H545" s="20">
        <f t="shared" si="208"/>
        <v>0</v>
      </c>
    </row>
    <row r="546" spans="1:8" ht="55.5" customHeight="1" x14ac:dyDescent="0.25">
      <c r="A546" s="31" t="s">
        <v>102</v>
      </c>
      <c r="B546" s="12" t="s">
        <v>89</v>
      </c>
      <c r="C546" s="12" t="s">
        <v>57</v>
      </c>
      <c r="D546" s="30" t="s">
        <v>249</v>
      </c>
      <c r="E546" s="21" t="s">
        <v>82</v>
      </c>
      <c r="F546" s="20">
        <f>F547</f>
        <v>460200</v>
      </c>
      <c r="G546" s="20">
        <f t="shared" ref="G546:H546" si="209">G547</f>
        <v>0</v>
      </c>
      <c r="H546" s="20">
        <f t="shared" si="209"/>
        <v>0</v>
      </c>
    </row>
    <row r="547" spans="1:8" ht="27.75" customHeight="1" x14ac:dyDescent="0.25">
      <c r="A547" s="31" t="s">
        <v>41</v>
      </c>
      <c r="B547" s="12" t="s">
        <v>89</v>
      </c>
      <c r="C547" s="12" t="s">
        <v>57</v>
      </c>
      <c r="D547" s="30" t="s">
        <v>249</v>
      </c>
      <c r="E547" s="21" t="s">
        <v>42</v>
      </c>
      <c r="F547" s="22">
        <v>460200</v>
      </c>
      <c r="G547" s="22">
        <v>0</v>
      </c>
      <c r="H547" s="22">
        <v>0</v>
      </c>
    </row>
    <row r="548" spans="1:8" ht="61.5" customHeight="1" x14ac:dyDescent="0.25">
      <c r="A548" s="31" t="s">
        <v>334</v>
      </c>
      <c r="B548" s="12" t="s">
        <v>89</v>
      </c>
      <c r="C548" s="12" t="s">
        <v>57</v>
      </c>
      <c r="D548" s="38" t="s">
        <v>292</v>
      </c>
      <c r="E548" s="21" t="s">
        <v>2</v>
      </c>
      <c r="F548" s="23">
        <f>F549</f>
        <v>173201.03</v>
      </c>
      <c r="G548" s="23">
        <f t="shared" ref="G548:H548" si="210">G549</f>
        <v>173201</v>
      </c>
      <c r="H548" s="23">
        <f t="shared" si="210"/>
        <v>173201</v>
      </c>
    </row>
    <row r="549" spans="1:8" ht="54" customHeight="1" x14ac:dyDescent="0.25">
      <c r="A549" s="31" t="s">
        <v>102</v>
      </c>
      <c r="B549" s="12" t="s">
        <v>89</v>
      </c>
      <c r="C549" s="12" t="s">
        <v>57</v>
      </c>
      <c r="D549" s="38" t="s">
        <v>292</v>
      </c>
      <c r="E549" s="21" t="s">
        <v>82</v>
      </c>
      <c r="F549" s="23">
        <f>F550</f>
        <v>173201.03</v>
      </c>
      <c r="G549" s="23">
        <f>G550</f>
        <v>173201</v>
      </c>
      <c r="H549" s="23">
        <f>H550</f>
        <v>173201</v>
      </c>
    </row>
    <row r="550" spans="1:8" ht="20.25" customHeight="1" x14ac:dyDescent="0.25">
      <c r="A550" s="31" t="s">
        <v>41</v>
      </c>
      <c r="B550" s="12" t="s">
        <v>89</v>
      </c>
      <c r="C550" s="12" t="s">
        <v>57</v>
      </c>
      <c r="D550" s="38" t="s">
        <v>292</v>
      </c>
      <c r="E550" s="36" t="s">
        <v>42</v>
      </c>
      <c r="F550" s="22">
        <v>173201.03</v>
      </c>
      <c r="G550" s="22">
        <v>173201</v>
      </c>
      <c r="H550" s="22">
        <v>173201</v>
      </c>
    </row>
    <row r="551" spans="1:8" ht="59.25" customHeight="1" x14ac:dyDescent="0.25">
      <c r="A551" s="31" t="s">
        <v>409</v>
      </c>
      <c r="B551" s="12" t="s">
        <v>89</v>
      </c>
      <c r="C551" s="12" t="s">
        <v>57</v>
      </c>
      <c r="D551" s="38" t="s">
        <v>502</v>
      </c>
      <c r="E551" s="36" t="s">
        <v>2</v>
      </c>
      <c r="F551" s="23">
        <f>F552</f>
        <v>85400</v>
      </c>
      <c r="G551" s="23">
        <f t="shared" ref="G551:H551" si="211">G552</f>
        <v>0</v>
      </c>
      <c r="H551" s="23">
        <f t="shared" si="211"/>
        <v>0</v>
      </c>
    </row>
    <row r="552" spans="1:8" ht="52.5" customHeight="1" x14ac:dyDescent="0.25">
      <c r="A552" s="31" t="s">
        <v>102</v>
      </c>
      <c r="B552" s="12" t="s">
        <v>89</v>
      </c>
      <c r="C552" s="12" t="s">
        <v>57</v>
      </c>
      <c r="D552" s="38" t="s">
        <v>502</v>
      </c>
      <c r="E552" s="36" t="s">
        <v>82</v>
      </c>
      <c r="F552" s="23">
        <f>F553</f>
        <v>85400</v>
      </c>
      <c r="G552" s="23">
        <f t="shared" ref="G552:H552" si="212">G553</f>
        <v>0</v>
      </c>
      <c r="H552" s="23">
        <f t="shared" si="212"/>
        <v>0</v>
      </c>
    </row>
    <row r="553" spans="1:8" ht="20.25" customHeight="1" x14ac:dyDescent="0.25">
      <c r="A553" s="31" t="s">
        <v>41</v>
      </c>
      <c r="B553" s="12" t="s">
        <v>89</v>
      </c>
      <c r="C553" s="12" t="s">
        <v>57</v>
      </c>
      <c r="D553" s="38" t="s">
        <v>502</v>
      </c>
      <c r="E553" s="36" t="s">
        <v>42</v>
      </c>
      <c r="F553" s="22">
        <v>85400</v>
      </c>
      <c r="G553" s="22">
        <v>0</v>
      </c>
      <c r="H553" s="22">
        <v>0</v>
      </c>
    </row>
    <row r="554" spans="1:8" ht="48.75" customHeight="1" x14ac:dyDescent="0.25">
      <c r="A554" s="32" t="s">
        <v>470</v>
      </c>
      <c r="B554" s="12" t="s">
        <v>89</v>
      </c>
      <c r="C554" s="12" t="s">
        <v>57</v>
      </c>
      <c r="D554" s="38" t="s">
        <v>503</v>
      </c>
      <c r="E554" s="36" t="s">
        <v>2</v>
      </c>
      <c r="F554" s="23">
        <f>F555</f>
        <v>29450</v>
      </c>
      <c r="G554" s="23">
        <f t="shared" ref="G554:H554" si="213">G555</f>
        <v>0</v>
      </c>
      <c r="H554" s="23">
        <f t="shared" si="213"/>
        <v>0</v>
      </c>
    </row>
    <row r="555" spans="1:8" ht="51.75" customHeight="1" x14ac:dyDescent="0.25">
      <c r="A555" s="31" t="s">
        <v>102</v>
      </c>
      <c r="B555" s="12" t="s">
        <v>89</v>
      </c>
      <c r="C555" s="12" t="s">
        <v>57</v>
      </c>
      <c r="D555" s="38" t="s">
        <v>503</v>
      </c>
      <c r="E555" s="36" t="s">
        <v>82</v>
      </c>
      <c r="F555" s="23">
        <f>F556</f>
        <v>29450</v>
      </c>
      <c r="G555" s="23">
        <f t="shared" ref="G555:H555" si="214">G556</f>
        <v>0</v>
      </c>
      <c r="H555" s="23">
        <f t="shared" si="214"/>
        <v>0</v>
      </c>
    </row>
    <row r="556" spans="1:8" ht="20.25" customHeight="1" x14ac:dyDescent="0.25">
      <c r="A556" s="31" t="s">
        <v>41</v>
      </c>
      <c r="B556" s="12" t="s">
        <v>89</v>
      </c>
      <c r="C556" s="12" t="s">
        <v>57</v>
      </c>
      <c r="D556" s="38" t="s">
        <v>503</v>
      </c>
      <c r="E556" s="36" t="s">
        <v>42</v>
      </c>
      <c r="F556" s="22">
        <v>29450</v>
      </c>
      <c r="G556" s="22">
        <v>0</v>
      </c>
      <c r="H556" s="22">
        <v>0</v>
      </c>
    </row>
    <row r="557" spans="1:8" ht="35.25" customHeight="1" x14ac:dyDescent="0.25">
      <c r="A557" s="11" t="s">
        <v>31</v>
      </c>
      <c r="B557" s="15" t="s">
        <v>89</v>
      </c>
      <c r="C557" s="15" t="s">
        <v>70</v>
      </c>
      <c r="D557" s="38" t="s">
        <v>59</v>
      </c>
      <c r="E557" s="36" t="s">
        <v>2</v>
      </c>
      <c r="F557" s="20">
        <f>F558</f>
        <v>32346116.170000002</v>
      </c>
      <c r="G557" s="20">
        <f t="shared" ref="G557:H557" si="215">G558</f>
        <v>21163987</v>
      </c>
      <c r="H557" s="20">
        <f t="shared" si="215"/>
        <v>21163987</v>
      </c>
    </row>
    <row r="558" spans="1:8" ht="67.5" customHeight="1" x14ac:dyDescent="0.25">
      <c r="A558" s="11" t="s">
        <v>200</v>
      </c>
      <c r="B558" s="12" t="s">
        <v>89</v>
      </c>
      <c r="C558" s="12" t="s">
        <v>70</v>
      </c>
      <c r="D558" s="30" t="s">
        <v>114</v>
      </c>
      <c r="E558" s="21" t="s">
        <v>2</v>
      </c>
      <c r="F558" s="20">
        <f>F565+F559</f>
        <v>32346116.170000002</v>
      </c>
      <c r="G558" s="20">
        <f>G565+G559</f>
        <v>21163987</v>
      </c>
      <c r="H558" s="20">
        <f>H565+H559</f>
        <v>21163987</v>
      </c>
    </row>
    <row r="559" spans="1:8" s="2" customFormat="1" ht="39" customHeight="1" outlineLevel="5" x14ac:dyDescent="0.25">
      <c r="A559" s="11" t="s">
        <v>202</v>
      </c>
      <c r="B559" s="12" t="s">
        <v>89</v>
      </c>
      <c r="C559" s="12" t="s">
        <v>70</v>
      </c>
      <c r="D559" s="30" t="s">
        <v>123</v>
      </c>
      <c r="E559" s="21" t="s">
        <v>2</v>
      </c>
      <c r="F559" s="20">
        <f>F560</f>
        <v>12187798.42</v>
      </c>
      <c r="G559" s="20">
        <f t="shared" ref="G559:H559" si="216">G560</f>
        <v>0</v>
      </c>
      <c r="H559" s="20">
        <f t="shared" si="216"/>
        <v>0</v>
      </c>
    </row>
    <row r="560" spans="1:8" s="2" customFormat="1" ht="41.25" customHeight="1" outlineLevel="5" x14ac:dyDescent="0.25">
      <c r="A560" s="31" t="s">
        <v>250</v>
      </c>
      <c r="B560" s="12" t="s">
        <v>89</v>
      </c>
      <c r="C560" s="12" t="s">
        <v>70</v>
      </c>
      <c r="D560" s="30" t="s">
        <v>251</v>
      </c>
      <c r="E560" s="21" t="s">
        <v>2</v>
      </c>
      <c r="F560" s="20">
        <f>F561+F563</f>
        <v>12187798.42</v>
      </c>
      <c r="G560" s="20">
        <f t="shared" ref="G560:H560" si="217">G561</f>
        <v>0</v>
      </c>
      <c r="H560" s="20">
        <f t="shared" si="217"/>
        <v>0</v>
      </c>
    </row>
    <row r="561" spans="1:8" s="2" customFormat="1" ht="57.75" customHeight="1" outlineLevel="5" x14ac:dyDescent="0.25">
      <c r="A561" s="31" t="s">
        <v>224</v>
      </c>
      <c r="B561" s="12" t="s">
        <v>89</v>
      </c>
      <c r="C561" s="12" t="s">
        <v>70</v>
      </c>
      <c r="D561" s="30" t="s">
        <v>251</v>
      </c>
      <c r="E561" s="21" t="s">
        <v>72</v>
      </c>
      <c r="F561" s="20">
        <f t="shared" ref="F561:H561" si="218">F562</f>
        <v>623678.66</v>
      </c>
      <c r="G561" s="20">
        <f t="shared" si="218"/>
        <v>0</v>
      </c>
      <c r="H561" s="20">
        <f t="shared" si="218"/>
        <v>0</v>
      </c>
    </row>
    <row r="562" spans="1:8" s="2" customFormat="1" ht="52.5" customHeight="1" outlineLevel="5" x14ac:dyDescent="0.25">
      <c r="A562" s="31" t="s">
        <v>73</v>
      </c>
      <c r="B562" s="12" t="s">
        <v>89</v>
      </c>
      <c r="C562" s="12" t="s">
        <v>70</v>
      </c>
      <c r="D562" s="30" t="s">
        <v>251</v>
      </c>
      <c r="E562" s="21" t="s">
        <v>6</v>
      </c>
      <c r="F562" s="59">
        <v>623678.66</v>
      </c>
      <c r="G562" s="22">
        <v>0</v>
      </c>
      <c r="H562" s="22">
        <v>0</v>
      </c>
    </row>
    <row r="563" spans="1:8" s="2" customFormat="1" ht="52.5" customHeight="1" outlineLevel="5" x14ac:dyDescent="0.25">
      <c r="A563" s="31" t="s">
        <v>102</v>
      </c>
      <c r="B563" s="12" t="s">
        <v>89</v>
      </c>
      <c r="C563" s="12" t="s">
        <v>70</v>
      </c>
      <c r="D563" s="30" t="s">
        <v>251</v>
      </c>
      <c r="E563" s="21" t="s">
        <v>82</v>
      </c>
      <c r="F563" s="23">
        <f>F564</f>
        <v>11564119.76</v>
      </c>
      <c r="G563" s="23">
        <f t="shared" ref="G563:H563" si="219">G564</f>
        <v>0</v>
      </c>
      <c r="H563" s="23">
        <f t="shared" si="219"/>
        <v>0</v>
      </c>
    </row>
    <row r="564" spans="1:8" s="2" customFormat="1" ht="35.25" customHeight="1" outlineLevel="5" x14ac:dyDescent="0.25">
      <c r="A564" s="31" t="s">
        <v>41</v>
      </c>
      <c r="B564" s="12" t="s">
        <v>89</v>
      </c>
      <c r="C564" s="12" t="s">
        <v>70</v>
      </c>
      <c r="D564" s="30" t="s">
        <v>251</v>
      </c>
      <c r="E564" s="21" t="s">
        <v>42</v>
      </c>
      <c r="F564" s="59">
        <v>11564119.76</v>
      </c>
      <c r="G564" s="22">
        <v>0</v>
      </c>
      <c r="H564" s="22">
        <v>0</v>
      </c>
    </row>
    <row r="565" spans="1:8" ht="58.5" customHeight="1" x14ac:dyDescent="0.25">
      <c r="A565" s="11" t="s">
        <v>145</v>
      </c>
      <c r="B565" s="12" t="s">
        <v>89</v>
      </c>
      <c r="C565" s="12" t="s">
        <v>70</v>
      </c>
      <c r="D565" s="30" t="s">
        <v>146</v>
      </c>
      <c r="E565" s="21" t="s">
        <v>2</v>
      </c>
      <c r="F565" s="20">
        <f>F566+F569+F574</f>
        <v>20158317.75</v>
      </c>
      <c r="G565" s="20">
        <f t="shared" ref="G565:H565" si="220">G566+G569+G574</f>
        <v>21163987</v>
      </c>
      <c r="H565" s="20">
        <f t="shared" si="220"/>
        <v>21163987</v>
      </c>
    </row>
    <row r="566" spans="1:8" ht="75.75" customHeight="1" x14ac:dyDescent="0.25">
      <c r="A566" s="11" t="s">
        <v>219</v>
      </c>
      <c r="B566" s="12" t="s">
        <v>89</v>
      </c>
      <c r="C566" s="12" t="s">
        <v>70</v>
      </c>
      <c r="D566" s="18" t="s">
        <v>133</v>
      </c>
      <c r="E566" s="12" t="s">
        <v>2</v>
      </c>
      <c r="F566" s="20">
        <f t="shared" ref="F566:H567" si="221">F567</f>
        <v>3271040</v>
      </c>
      <c r="G566" s="20">
        <f t="shared" si="221"/>
        <v>3269840</v>
      </c>
      <c r="H566" s="20">
        <f t="shared" si="221"/>
        <v>3269840</v>
      </c>
    </row>
    <row r="567" spans="1:8" ht="100.5" customHeight="1" x14ac:dyDescent="0.25">
      <c r="A567" s="11" t="s">
        <v>163</v>
      </c>
      <c r="B567" s="12" t="s">
        <v>89</v>
      </c>
      <c r="C567" s="12" t="s">
        <v>70</v>
      </c>
      <c r="D567" s="18" t="s">
        <v>133</v>
      </c>
      <c r="E567" s="12" t="s">
        <v>65</v>
      </c>
      <c r="F567" s="20">
        <f t="shared" si="221"/>
        <v>3271040</v>
      </c>
      <c r="G567" s="20">
        <f t="shared" si="221"/>
        <v>3269840</v>
      </c>
      <c r="H567" s="20">
        <f t="shared" si="221"/>
        <v>3269840</v>
      </c>
    </row>
    <row r="568" spans="1:8" ht="55.5" customHeight="1" x14ac:dyDescent="0.25">
      <c r="A568" s="11" t="s">
        <v>164</v>
      </c>
      <c r="B568" s="12" t="s">
        <v>89</v>
      </c>
      <c r="C568" s="12" t="s">
        <v>70</v>
      </c>
      <c r="D568" s="18" t="s">
        <v>133</v>
      </c>
      <c r="E568" s="15" t="s">
        <v>5</v>
      </c>
      <c r="F568" s="22">
        <v>3271040</v>
      </c>
      <c r="G568" s="22">
        <v>3269840</v>
      </c>
      <c r="H568" s="22">
        <v>3269840</v>
      </c>
    </row>
    <row r="569" spans="1:8" ht="57.75" customHeight="1" x14ac:dyDescent="0.25">
      <c r="A569" s="11" t="s">
        <v>81</v>
      </c>
      <c r="B569" s="12" t="s">
        <v>89</v>
      </c>
      <c r="C569" s="12" t="s">
        <v>70</v>
      </c>
      <c r="D569" s="30" t="s">
        <v>134</v>
      </c>
      <c r="E569" s="21" t="s">
        <v>2</v>
      </c>
      <c r="F569" s="20">
        <f>F570+F572</f>
        <v>14598182.75</v>
      </c>
      <c r="G569" s="20">
        <f t="shared" ref="G569:H569" si="222">G570+G572</f>
        <v>15605052</v>
      </c>
      <c r="H569" s="20">
        <f t="shared" si="222"/>
        <v>15605052</v>
      </c>
    </row>
    <row r="570" spans="1:8" ht="105" customHeight="1" x14ac:dyDescent="0.25">
      <c r="A570" s="11" t="s">
        <v>163</v>
      </c>
      <c r="B570" s="12" t="s">
        <v>89</v>
      </c>
      <c r="C570" s="12" t="s">
        <v>70</v>
      </c>
      <c r="D570" s="30" t="s">
        <v>134</v>
      </c>
      <c r="E570" s="21" t="s">
        <v>65</v>
      </c>
      <c r="F570" s="20">
        <f>F571</f>
        <v>14269827.75</v>
      </c>
      <c r="G570" s="20">
        <f t="shared" ref="G570:H570" si="223">G571</f>
        <v>15603882</v>
      </c>
      <c r="H570" s="20">
        <f t="shared" si="223"/>
        <v>15603882</v>
      </c>
    </row>
    <row r="571" spans="1:8" ht="34.5" customHeight="1" x14ac:dyDescent="0.25">
      <c r="A571" s="11" t="s">
        <v>16</v>
      </c>
      <c r="B571" s="12" t="s">
        <v>89</v>
      </c>
      <c r="C571" s="12" t="s">
        <v>70</v>
      </c>
      <c r="D571" s="30" t="s">
        <v>134</v>
      </c>
      <c r="E571" s="36" t="s">
        <v>17</v>
      </c>
      <c r="F571" s="22">
        <v>14269827.75</v>
      </c>
      <c r="G571" s="22">
        <v>15603882</v>
      </c>
      <c r="H571" s="22">
        <v>15603882</v>
      </c>
    </row>
    <row r="572" spans="1:8" ht="49.5" customHeight="1" outlineLevel="5" x14ac:dyDescent="0.25">
      <c r="A572" s="11" t="s">
        <v>220</v>
      </c>
      <c r="B572" s="12" t="s">
        <v>89</v>
      </c>
      <c r="C572" s="12" t="s">
        <v>70</v>
      </c>
      <c r="D572" s="30" t="s">
        <v>134</v>
      </c>
      <c r="E572" s="21" t="s">
        <v>72</v>
      </c>
      <c r="F572" s="20">
        <f>F573</f>
        <v>328355</v>
      </c>
      <c r="G572" s="20">
        <f t="shared" ref="G572:H572" si="224">G573</f>
        <v>1170</v>
      </c>
      <c r="H572" s="20">
        <f t="shared" si="224"/>
        <v>1170</v>
      </c>
    </row>
    <row r="573" spans="1:8" ht="54" customHeight="1" outlineLevel="5" x14ac:dyDescent="0.25">
      <c r="A573" s="11" t="s">
        <v>73</v>
      </c>
      <c r="B573" s="12" t="s">
        <v>89</v>
      </c>
      <c r="C573" s="12" t="s">
        <v>70</v>
      </c>
      <c r="D573" s="30" t="s">
        <v>134</v>
      </c>
      <c r="E573" s="21" t="s">
        <v>6</v>
      </c>
      <c r="F573" s="22">
        <v>328355</v>
      </c>
      <c r="G573" s="22">
        <v>1170</v>
      </c>
      <c r="H573" s="22">
        <v>1170</v>
      </c>
    </row>
    <row r="574" spans="1:8" ht="25.5" customHeight="1" x14ac:dyDescent="0.25">
      <c r="A574" s="31" t="s">
        <v>156</v>
      </c>
      <c r="B574" s="12" t="s">
        <v>89</v>
      </c>
      <c r="C574" s="12" t="s">
        <v>70</v>
      </c>
      <c r="D574" s="30" t="s">
        <v>157</v>
      </c>
      <c r="E574" s="21" t="s">
        <v>2</v>
      </c>
      <c r="F574" s="20">
        <f>F575</f>
        <v>2289095</v>
      </c>
      <c r="G574" s="20">
        <f t="shared" ref="G574:H574" si="225">G575</f>
        <v>2289095</v>
      </c>
      <c r="H574" s="20">
        <f t="shared" si="225"/>
        <v>2289095</v>
      </c>
    </row>
    <row r="575" spans="1:8" ht="54.75" customHeight="1" x14ac:dyDescent="0.25">
      <c r="A575" s="11" t="s">
        <v>102</v>
      </c>
      <c r="B575" s="12" t="s">
        <v>89</v>
      </c>
      <c r="C575" s="12" t="s">
        <v>70</v>
      </c>
      <c r="D575" s="30" t="s">
        <v>157</v>
      </c>
      <c r="E575" s="21" t="s">
        <v>82</v>
      </c>
      <c r="F575" s="20">
        <f>F576</f>
        <v>2289095</v>
      </c>
      <c r="G575" s="20">
        <f t="shared" ref="G575:H575" si="226">G576</f>
        <v>2289095</v>
      </c>
      <c r="H575" s="20">
        <f t="shared" si="226"/>
        <v>2289095</v>
      </c>
    </row>
    <row r="576" spans="1:8" ht="29.25" customHeight="1" outlineLevel="5" x14ac:dyDescent="0.25">
      <c r="A576" s="11" t="s">
        <v>83</v>
      </c>
      <c r="B576" s="12" t="s">
        <v>89</v>
      </c>
      <c r="C576" s="12" t="s">
        <v>70</v>
      </c>
      <c r="D576" s="30" t="s">
        <v>157</v>
      </c>
      <c r="E576" s="21" t="s">
        <v>84</v>
      </c>
      <c r="F576" s="22">
        <v>2289095</v>
      </c>
      <c r="G576" s="22">
        <v>2289095</v>
      </c>
      <c r="H576" s="22">
        <v>2289095</v>
      </c>
    </row>
    <row r="577" spans="1:8" ht="29.25" customHeight="1" outlineLevel="5" x14ac:dyDescent="0.25">
      <c r="A577" s="35" t="s">
        <v>473</v>
      </c>
      <c r="B577" s="25" t="s">
        <v>90</v>
      </c>
      <c r="C577" s="25" t="s">
        <v>58</v>
      </c>
      <c r="D577" s="25" t="s">
        <v>59</v>
      </c>
      <c r="E577" s="25" t="s">
        <v>2</v>
      </c>
      <c r="F577" s="20">
        <f>F578</f>
        <v>108000</v>
      </c>
      <c r="G577" s="20">
        <f t="shared" ref="G577:H581" si="227">G578</f>
        <v>0</v>
      </c>
      <c r="H577" s="20">
        <f t="shared" si="227"/>
        <v>0</v>
      </c>
    </row>
    <row r="578" spans="1:8" ht="46.5" customHeight="1" outlineLevel="5" x14ac:dyDescent="0.25">
      <c r="A578" s="35" t="s">
        <v>474</v>
      </c>
      <c r="B578" s="25" t="s">
        <v>90</v>
      </c>
      <c r="C578" s="25" t="s">
        <v>90</v>
      </c>
      <c r="D578" s="25" t="s">
        <v>59</v>
      </c>
      <c r="E578" s="25" t="s">
        <v>2</v>
      </c>
      <c r="F578" s="20">
        <f>F579</f>
        <v>108000</v>
      </c>
      <c r="G578" s="20">
        <f t="shared" si="227"/>
        <v>0</v>
      </c>
      <c r="H578" s="20">
        <f t="shared" si="227"/>
        <v>0</v>
      </c>
    </row>
    <row r="579" spans="1:8" ht="70.5" customHeight="1" outlineLevel="5" x14ac:dyDescent="0.25">
      <c r="A579" s="32" t="s">
        <v>475</v>
      </c>
      <c r="B579" s="25" t="s">
        <v>90</v>
      </c>
      <c r="C579" s="25" t="s">
        <v>90</v>
      </c>
      <c r="D579" s="25" t="s">
        <v>471</v>
      </c>
      <c r="E579" s="25" t="s">
        <v>2</v>
      </c>
      <c r="F579" s="20">
        <f>F580</f>
        <v>108000</v>
      </c>
      <c r="G579" s="20">
        <f t="shared" si="227"/>
        <v>0</v>
      </c>
      <c r="H579" s="20">
        <f t="shared" si="227"/>
        <v>0</v>
      </c>
    </row>
    <row r="580" spans="1:8" ht="69" customHeight="1" outlineLevel="5" x14ac:dyDescent="0.25">
      <c r="A580" s="32" t="s">
        <v>476</v>
      </c>
      <c r="B580" s="25" t="s">
        <v>90</v>
      </c>
      <c r="C580" s="25" t="s">
        <v>90</v>
      </c>
      <c r="D580" s="25" t="s">
        <v>472</v>
      </c>
      <c r="E580" s="25" t="s">
        <v>2</v>
      </c>
      <c r="F580" s="20">
        <f>F581</f>
        <v>108000</v>
      </c>
      <c r="G580" s="20">
        <f t="shared" si="227"/>
        <v>0</v>
      </c>
      <c r="H580" s="20">
        <f t="shared" si="227"/>
        <v>0</v>
      </c>
    </row>
    <row r="581" spans="1:8" ht="58.5" customHeight="1" outlineLevel="5" x14ac:dyDescent="0.25">
      <c r="A581" s="35" t="s">
        <v>224</v>
      </c>
      <c r="B581" s="38" t="s">
        <v>90</v>
      </c>
      <c r="C581" s="38" t="s">
        <v>90</v>
      </c>
      <c r="D581" s="38" t="s">
        <v>472</v>
      </c>
      <c r="E581" s="38" t="s">
        <v>72</v>
      </c>
      <c r="F581" s="20">
        <f>F582</f>
        <v>108000</v>
      </c>
      <c r="G581" s="20">
        <f t="shared" si="227"/>
        <v>0</v>
      </c>
      <c r="H581" s="20">
        <f t="shared" si="227"/>
        <v>0</v>
      </c>
    </row>
    <row r="582" spans="1:8" ht="51.75" customHeight="1" outlineLevel="5" x14ac:dyDescent="0.25">
      <c r="A582" s="35" t="s">
        <v>73</v>
      </c>
      <c r="B582" s="38" t="s">
        <v>90</v>
      </c>
      <c r="C582" s="38" t="s">
        <v>90</v>
      </c>
      <c r="D582" s="38" t="s">
        <v>472</v>
      </c>
      <c r="E582" s="38" t="s">
        <v>6</v>
      </c>
      <c r="F582" s="22">
        <v>108000</v>
      </c>
      <c r="G582" s="22">
        <v>0</v>
      </c>
      <c r="H582" s="22">
        <v>0</v>
      </c>
    </row>
    <row r="583" spans="1:8" ht="21" customHeight="1" outlineLevel="5" x14ac:dyDescent="0.25">
      <c r="A583" s="11" t="s">
        <v>32</v>
      </c>
      <c r="B583" s="36" t="s">
        <v>128</v>
      </c>
      <c r="C583" s="36" t="s">
        <v>58</v>
      </c>
      <c r="D583" s="38" t="s">
        <v>59</v>
      </c>
      <c r="E583" s="36" t="s">
        <v>2</v>
      </c>
      <c r="F583" s="20">
        <f>F584+F602+F590+F627</f>
        <v>56897715.829999998</v>
      </c>
      <c r="G583" s="20">
        <f>G584+G602+G590+G627</f>
        <v>64990102.890000001</v>
      </c>
      <c r="H583" s="20">
        <f>H584+H602+H590+H627</f>
        <v>65622913.469999999</v>
      </c>
    </row>
    <row r="584" spans="1:8" ht="23.25" customHeight="1" outlineLevel="5" x14ac:dyDescent="0.25">
      <c r="A584" s="11" t="s">
        <v>33</v>
      </c>
      <c r="B584" s="36" t="s">
        <v>128</v>
      </c>
      <c r="C584" s="36" t="s">
        <v>57</v>
      </c>
      <c r="D584" s="38" t="s">
        <v>59</v>
      </c>
      <c r="E584" s="36" t="s">
        <v>2</v>
      </c>
      <c r="F584" s="20">
        <f>F585</f>
        <v>3195668</v>
      </c>
      <c r="G584" s="20">
        <f t="shared" ref="G584:H584" si="228">G585</f>
        <v>3195668</v>
      </c>
      <c r="H584" s="20">
        <f t="shared" si="228"/>
        <v>3195668</v>
      </c>
    </row>
    <row r="585" spans="1:8" ht="53.25" customHeight="1" outlineLevel="5" x14ac:dyDescent="0.25">
      <c r="A585" s="37" t="s">
        <v>4</v>
      </c>
      <c r="B585" s="21" t="s">
        <v>128</v>
      </c>
      <c r="C585" s="21" t="s">
        <v>57</v>
      </c>
      <c r="D585" s="30" t="s">
        <v>61</v>
      </c>
      <c r="E585" s="21" t="s">
        <v>2</v>
      </c>
      <c r="F585" s="20">
        <f>F586</f>
        <v>3195668</v>
      </c>
      <c r="G585" s="20">
        <f t="shared" ref="G585:H585" si="229">G586</f>
        <v>3195668</v>
      </c>
      <c r="H585" s="20">
        <f t="shared" si="229"/>
        <v>3195668</v>
      </c>
    </row>
    <row r="586" spans="1:8" ht="54.75" customHeight="1" outlineLevel="5" x14ac:dyDescent="0.25">
      <c r="A586" s="14" t="s">
        <v>62</v>
      </c>
      <c r="B586" s="21" t="s">
        <v>128</v>
      </c>
      <c r="C586" s="21" t="s">
        <v>57</v>
      </c>
      <c r="D586" s="30" t="s">
        <v>63</v>
      </c>
      <c r="E586" s="21" t="s">
        <v>2</v>
      </c>
      <c r="F586" s="20">
        <f>F587</f>
        <v>3195668</v>
      </c>
      <c r="G586" s="20">
        <f t="shared" ref="G586:H586" si="230">G587</f>
        <v>3195668</v>
      </c>
      <c r="H586" s="20">
        <f t="shared" si="230"/>
        <v>3195668</v>
      </c>
    </row>
    <row r="587" spans="1:8" ht="39.75" customHeight="1" outlineLevel="5" x14ac:dyDescent="0.25">
      <c r="A587" s="11" t="s">
        <v>34</v>
      </c>
      <c r="B587" s="21" t="s">
        <v>128</v>
      </c>
      <c r="C587" s="21" t="s">
        <v>57</v>
      </c>
      <c r="D587" s="30" t="s">
        <v>129</v>
      </c>
      <c r="E587" s="21" t="s">
        <v>2</v>
      </c>
      <c r="F587" s="20">
        <f>F588</f>
        <v>3195668</v>
      </c>
      <c r="G587" s="20">
        <f t="shared" ref="G587:H587" si="231">G588</f>
        <v>3195668</v>
      </c>
      <c r="H587" s="20">
        <f t="shared" si="231"/>
        <v>3195668</v>
      </c>
    </row>
    <row r="588" spans="1:8" ht="38.25" customHeight="1" outlineLevel="5" x14ac:dyDescent="0.25">
      <c r="A588" s="11" t="s">
        <v>119</v>
      </c>
      <c r="B588" s="21" t="s">
        <v>128</v>
      </c>
      <c r="C588" s="21" t="s">
        <v>57</v>
      </c>
      <c r="D588" s="30" t="s">
        <v>129</v>
      </c>
      <c r="E588" s="21" t="s">
        <v>120</v>
      </c>
      <c r="F588" s="20">
        <f>F589</f>
        <v>3195668</v>
      </c>
      <c r="G588" s="20">
        <f t="shared" ref="G588:H588" si="232">G589</f>
        <v>3195668</v>
      </c>
      <c r="H588" s="20">
        <f t="shared" si="232"/>
        <v>3195668</v>
      </c>
    </row>
    <row r="589" spans="1:8" ht="39" customHeight="1" outlineLevel="5" x14ac:dyDescent="0.25">
      <c r="A589" s="11" t="s">
        <v>35</v>
      </c>
      <c r="B589" s="21" t="s">
        <v>128</v>
      </c>
      <c r="C589" s="21" t="s">
        <v>57</v>
      </c>
      <c r="D589" s="30" t="s">
        <v>129</v>
      </c>
      <c r="E589" s="36" t="s">
        <v>36</v>
      </c>
      <c r="F589" s="22">
        <v>3195668</v>
      </c>
      <c r="G589" s="22">
        <v>3195668</v>
      </c>
      <c r="H589" s="22">
        <v>3195668</v>
      </c>
    </row>
    <row r="590" spans="1:8" ht="24" customHeight="1" x14ac:dyDescent="0.25">
      <c r="A590" s="11" t="s">
        <v>170</v>
      </c>
      <c r="B590" s="21" t="s">
        <v>128</v>
      </c>
      <c r="C590" s="21" t="s">
        <v>67</v>
      </c>
      <c r="D590" s="30" t="s">
        <v>59</v>
      </c>
      <c r="E590" s="21" t="s">
        <v>2</v>
      </c>
      <c r="F590" s="20">
        <f>F591+F597</f>
        <v>4230000</v>
      </c>
      <c r="G590" s="20">
        <f t="shared" ref="G590:H590" si="233">G591+G597</f>
        <v>0</v>
      </c>
      <c r="H590" s="20">
        <f t="shared" si="233"/>
        <v>0</v>
      </c>
    </row>
    <row r="591" spans="1:8" ht="54" customHeight="1" x14ac:dyDescent="0.25">
      <c r="A591" s="35" t="s">
        <v>199</v>
      </c>
      <c r="B591" s="38" t="s">
        <v>128</v>
      </c>
      <c r="C591" s="38" t="s">
        <v>67</v>
      </c>
      <c r="D591" s="38" t="s">
        <v>98</v>
      </c>
      <c r="E591" s="38" t="s">
        <v>2</v>
      </c>
      <c r="F591" s="20">
        <f>F592</f>
        <v>2410000</v>
      </c>
      <c r="G591" s="20">
        <f>G592</f>
        <v>0</v>
      </c>
      <c r="H591" s="20">
        <f>H592</f>
        <v>0</v>
      </c>
    </row>
    <row r="592" spans="1:8" ht="37.5" customHeight="1" x14ac:dyDescent="0.25">
      <c r="A592" s="35" t="s">
        <v>478</v>
      </c>
      <c r="B592" s="38" t="s">
        <v>128</v>
      </c>
      <c r="C592" s="38" t="s">
        <v>67</v>
      </c>
      <c r="D592" s="38" t="s">
        <v>107</v>
      </c>
      <c r="E592" s="38" t="s">
        <v>2</v>
      </c>
      <c r="F592" s="20">
        <f>F593</f>
        <v>2410000</v>
      </c>
      <c r="G592" s="20">
        <f t="shared" ref="G592:H592" si="234">G593</f>
        <v>0</v>
      </c>
      <c r="H592" s="20">
        <f t="shared" si="234"/>
        <v>0</v>
      </c>
    </row>
    <row r="593" spans="1:8" ht="96" customHeight="1" x14ac:dyDescent="0.25">
      <c r="A593" s="32" t="s">
        <v>449</v>
      </c>
      <c r="B593" s="38" t="s">
        <v>128</v>
      </c>
      <c r="C593" s="38" t="s">
        <v>67</v>
      </c>
      <c r="D593" s="38" t="s">
        <v>445</v>
      </c>
      <c r="E593" s="38" t="s">
        <v>2</v>
      </c>
      <c r="F593" s="20">
        <f t="shared" ref="F593:H595" si="235">F594</f>
        <v>2410000</v>
      </c>
      <c r="G593" s="20">
        <f t="shared" si="235"/>
        <v>0</v>
      </c>
      <c r="H593" s="20">
        <f t="shared" si="235"/>
        <v>0</v>
      </c>
    </row>
    <row r="594" spans="1:8" ht="77.25" customHeight="1" x14ac:dyDescent="0.25">
      <c r="A594" s="35" t="s">
        <v>479</v>
      </c>
      <c r="B594" s="38" t="s">
        <v>128</v>
      </c>
      <c r="C594" s="38" t="s">
        <v>67</v>
      </c>
      <c r="D594" s="38" t="s">
        <v>477</v>
      </c>
      <c r="E594" s="38" t="s">
        <v>2</v>
      </c>
      <c r="F594" s="20">
        <f t="shared" si="235"/>
        <v>2410000</v>
      </c>
      <c r="G594" s="20">
        <f t="shared" si="235"/>
        <v>0</v>
      </c>
      <c r="H594" s="20">
        <f t="shared" si="235"/>
        <v>0</v>
      </c>
    </row>
    <row r="595" spans="1:8" ht="39.75" customHeight="1" x14ac:dyDescent="0.25">
      <c r="A595" s="35" t="s">
        <v>119</v>
      </c>
      <c r="B595" s="38" t="s">
        <v>128</v>
      </c>
      <c r="C595" s="38" t="s">
        <v>67</v>
      </c>
      <c r="D595" s="38" t="s">
        <v>477</v>
      </c>
      <c r="E595" s="38" t="s">
        <v>120</v>
      </c>
      <c r="F595" s="20">
        <f t="shared" si="235"/>
        <v>2410000</v>
      </c>
      <c r="G595" s="20">
        <f t="shared" si="235"/>
        <v>0</v>
      </c>
      <c r="H595" s="20">
        <f t="shared" si="235"/>
        <v>0</v>
      </c>
    </row>
    <row r="596" spans="1:8" ht="52.5" customHeight="1" x14ac:dyDescent="0.25">
      <c r="A596" s="35" t="s">
        <v>44</v>
      </c>
      <c r="B596" s="38" t="s">
        <v>128</v>
      </c>
      <c r="C596" s="38" t="s">
        <v>67</v>
      </c>
      <c r="D596" s="38" t="s">
        <v>477</v>
      </c>
      <c r="E596" s="38" t="s">
        <v>45</v>
      </c>
      <c r="F596" s="22">
        <v>2410000</v>
      </c>
      <c r="G596" s="22">
        <v>0</v>
      </c>
      <c r="H596" s="22">
        <v>0</v>
      </c>
    </row>
    <row r="597" spans="1:8" ht="52.5" customHeight="1" x14ac:dyDescent="0.25">
      <c r="A597" s="40" t="s">
        <v>4</v>
      </c>
      <c r="B597" s="38" t="s">
        <v>128</v>
      </c>
      <c r="C597" s="38" t="s">
        <v>67</v>
      </c>
      <c r="D597" s="38" t="s">
        <v>61</v>
      </c>
      <c r="E597" s="38" t="s">
        <v>2</v>
      </c>
      <c r="F597" s="20">
        <f>F598</f>
        <v>1820000</v>
      </c>
      <c r="G597" s="20">
        <f t="shared" ref="G597:H600" si="236">G598</f>
        <v>0</v>
      </c>
      <c r="H597" s="20">
        <f t="shared" si="236"/>
        <v>0</v>
      </c>
    </row>
    <row r="598" spans="1:8" ht="52.5" customHeight="1" x14ac:dyDescent="0.25">
      <c r="A598" s="40" t="s">
        <v>62</v>
      </c>
      <c r="B598" s="38" t="s">
        <v>128</v>
      </c>
      <c r="C598" s="38" t="s">
        <v>67</v>
      </c>
      <c r="D598" s="38" t="s">
        <v>63</v>
      </c>
      <c r="E598" s="38" t="s">
        <v>2</v>
      </c>
      <c r="F598" s="20">
        <f>F599</f>
        <v>1820000</v>
      </c>
      <c r="G598" s="20">
        <f t="shared" si="236"/>
        <v>0</v>
      </c>
      <c r="H598" s="20">
        <f t="shared" si="236"/>
        <v>0</v>
      </c>
    </row>
    <row r="599" spans="1:8" ht="52.5" customHeight="1" x14ac:dyDescent="0.25">
      <c r="A599" s="28" t="s">
        <v>337</v>
      </c>
      <c r="B599" s="38" t="s">
        <v>128</v>
      </c>
      <c r="C599" s="38" t="s">
        <v>67</v>
      </c>
      <c r="D599" s="38" t="s">
        <v>78</v>
      </c>
      <c r="E599" s="38" t="s">
        <v>2</v>
      </c>
      <c r="F599" s="20">
        <f>F600</f>
        <v>1820000</v>
      </c>
      <c r="G599" s="20">
        <f t="shared" si="236"/>
        <v>0</v>
      </c>
      <c r="H599" s="20">
        <f t="shared" si="236"/>
        <v>0</v>
      </c>
    </row>
    <row r="600" spans="1:8" ht="45.75" customHeight="1" x14ac:dyDescent="0.25">
      <c r="A600" s="32" t="s">
        <v>119</v>
      </c>
      <c r="B600" s="38" t="s">
        <v>128</v>
      </c>
      <c r="C600" s="38" t="s">
        <v>67</v>
      </c>
      <c r="D600" s="38" t="s">
        <v>78</v>
      </c>
      <c r="E600" s="38" t="s">
        <v>120</v>
      </c>
      <c r="F600" s="20">
        <f>F601</f>
        <v>1820000</v>
      </c>
      <c r="G600" s="20">
        <f t="shared" si="236"/>
        <v>0</v>
      </c>
      <c r="H600" s="20">
        <f t="shared" si="236"/>
        <v>0</v>
      </c>
    </row>
    <row r="601" spans="1:8" ht="52.5" customHeight="1" x14ac:dyDescent="0.25">
      <c r="A601" s="57" t="s">
        <v>44</v>
      </c>
      <c r="B601" s="38" t="s">
        <v>128</v>
      </c>
      <c r="C601" s="38" t="s">
        <v>67</v>
      </c>
      <c r="D601" s="38" t="s">
        <v>78</v>
      </c>
      <c r="E601" s="38" t="s">
        <v>45</v>
      </c>
      <c r="F601" s="59">
        <v>1820000</v>
      </c>
      <c r="G601" s="22">
        <v>0</v>
      </c>
      <c r="H601" s="22">
        <v>0</v>
      </c>
    </row>
    <row r="602" spans="1:8" ht="27.75" customHeight="1" outlineLevel="5" x14ac:dyDescent="0.25">
      <c r="A602" s="11" t="s">
        <v>37</v>
      </c>
      <c r="B602" s="21" t="s">
        <v>128</v>
      </c>
      <c r="C602" s="21" t="s">
        <v>70</v>
      </c>
      <c r="D602" s="30" t="s">
        <v>59</v>
      </c>
      <c r="E602" s="21" t="s">
        <v>2</v>
      </c>
      <c r="F602" s="20">
        <f>F608+F620+F603</f>
        <v>46461757.829999998</v>
      </c>
      <c r="G602" s="20">
        <f>G608+G620+G603</f>
        <v>59076961.890000001</v>
      </c>
      <c r="H602" s="20">
        <f>H608+H620+H603</f>
        <v>59607377.469999999</v>
      </c>
    </row>
    <row r="603" spans="1:8" ht="54" customHeight="1" outlineLevel="2" x14ac:dyDescent="0.25">
      <c r="A603" s="11" t="s">
        <v>203</v>
      </c>
      <c r="B603" s="21" t="s">
        <v>128</v>
      </c>
      <c r="C603" s="21" t="s">
        <v>70</v>
      </c>
      <c r="D603" s="30" t="s">
        <v>98</v>
      </c>
      <c r="E603" s="21" t="s">
        <v>2</v>
      </c>
      <c r="F603" s="20">
        <f t="shared" ref="F603:H606" si="237">F604</f>
        <v>3481020</v>
      </c>
      <c r="G603" s="20">
        <f t="shared" si="237"/>
        <v>3619756</v>
      </c>
      <c r="H603" s="20">
        <f t="shared" si="237"/>
        <v>3764798</v>
      </c>
    </row>
    <row r="604" spans="1:8" ht="60" customHeight="1" x14ac:dyDescent="0.25">
      <c r="A604" s="31" t="s">
        <v>201</v>
      </c>
      <c r="B604" s="21" t="s">
        <v>128</v>
      </c>
      <c r="C604" s="21" t="s">
        <v>70</v>
      </c>
      <c r="D604" s="30" t="s">
        <v>143</v>
      </c>
      <c r="E604" s="21" t="s">
        <v>2</v>
      </c>
      <c r="F604" s="20">
        <f t="shared" si="237"/>
        <v>3481020</v>
      </c>
      <c r="G604" s="20">
        <f t="shared" si="237"/>
        <v>3619756</v>
      </c>
      <c r="H604" s="20">
        <f t="shared" si="237"/>
        <v>3764798</v>
      </c>
    </row>
    <row r="605" spans="1:8" ht="129" customHeight="1" x14ac:dyDescent="0.25">
      <c r="A605" s="11" t="s">
        <v>151</v>
      </c>
      <c r="B605" s="21" t="s">
        <v>128</v>
      </c>
      <c r="C605" s="21" t="s">
        <v>70</v>
      </c>
      <c r="D605" s="30" t="s">
        <v>130</v>
      </c>
      <c r="E605" s="21" t="s">
        <v>2</v>
      </c>
      <c r="F605" s="20">
        <f t="shared" si="237"/>
        <v>3481020</v>
      </c>
      <c r="G605" s="20">
        <f t="shared" si="237"/>
        <v>3619756</v>
      </c>
      <c r="H605" s="20">
        <f t="shared" si="237"/>
        <v>3764798</v>
      </c>
    </row>
    <row r="606" spans="1:8" ht="39" customHeight="1" x14ac:dyDescent="0.25">
      <c r="A606" s="11" t="s">
        <v>119</v>
      </c>
      <c r="B606" s="21" t="s">
        <v>128</v>
      </c>
      <c r="C606" s="21" t="s">
        <v>70</v>
      </c>
      <c r="D606" s="30" t="s">
        <v>130</v>
      </c>
      <c r="E606" s="21" t="s">
        <v>120</v>
      </c>
      <c r="F606" s="20">
        <f t="shared" si="237"/>
        <v>3481020</v>
      </c>
      <c r="G606" s="20">
        <f t="shared" si="237"/>
        <v>3619756</v>
      </c>
      <c r="H606" s="20">
        <f t="shared" si="237"/>
        <v>3764798</v>
      </c>
    </row>
    <row r="607" spans="1:8" ht="39" customHeight="1" x14ac:dyDescent="0.25">
      <c r="A607" s="11" t="s">
        <v>35</v>
      </c>
      <c r="B607" s="21" t="s">
        <v>128</v>
      </c>
      <c r="C607" s="21" t="s">
        <v>70</v>
      </c>
      <c r="D607" s="30" t="s">
        <v>130</v>
      </c>
      <c r="E607" s="36" t="s">
        <v>36</v>
      </c>
      <c r="F607" s="22">
        <v>3481020</v>
      </c>
      <c r="G607" s="22">
        <v>3619756</v>
      </c>
      <c r="H607" s="22">
        <v>3764798</v>
      </c>
    </row>
    <row r="608" spans="1:8" ht="57.75" customHeight="1" x14ac:dyDescent="0.25">
      <c r="A608" s="11" t="s">
        <v>192</v>
      </c>
      <c r="B608" s="21" t="s">
        <v>128</v>
      </c>
      <c r="C608" s="21" t="s">
        <v>70</v>
      </c>
      <c r="D608" s="30" t="s">
        <v>135</v>
      </c>
      <c r="E608" s="21" t="s">
        <v>2</v>
      </c>
      <c r="F608" s="20">
        <f>F609</f>
        <v>18065016.239999998</v>
      </c>
      <c r="G608" s="20">
        <f>G609</f>
        <v>30981015.84</v>
      </c>
      <c r="H608" s="20">
        <f>H609</f>
        <v>30981015.84</v>
      </c>
    </row>
    <row r="609" spans="1:8" ht="88.5" customHeight="1" x14ac:dyDescent="0.25">
      <c r="A609" s="11" t="s">
        <v>169</v>
      </c>
      <c r="B609" s="21" t="s">
        <v>128</v>
      </c>
      <c r="C609" s="21" t="s">
        <v>70</v>
      </c>
      <c r="D609" s="30" t="s">
        <v>328</v>
      </c>
      <c r="E609" s="21" t="s">
        <v>2</v>
      </c>
      <c r="F609" s="20">
        <f>F610+F617</f>
        <v>18065016.239999998</v>
      </c>
      <c r="G609" s="20">
        <f>G610+G617</f>
        <v>30981015.84</v>
      </c>
      <c r="H609" s="20">
        <f>H610+H617</f>
        <v>30981015.84</v>
      </c>
    </row>
    <row r="610" spans="1:8" s="2" customFormat="1" ht="73.5" customHeight="1" x14ac:dyDescent="0.25">
      <c r="A610" s="35" t="s">
        <v>320</v>
      </c>
      <c r="B610" s="44" t="s">
        <v>128</v>
      </c>
      <c r="C610" s="38" t="s">
        <v>70</v>
      </c>
      <c r="D610" s="38" t="s">
        <v>327</v>
      </c>
      <c r="E610" s="38" t="s">
        <v>2</v>
      </c>
      <c r="F610" s="23">
        <f>F611+F613+F615</f>
        <v>18065016.239999998</v>
      </c>
      <c r="G610" s="23">
        <f t="shared" ref="G610:H610" si="238">G611+G613+G615</f>
        <v>16229475.84</v>
      </c>
      <c r="H610" s="23">
        <f t="shared" si="238"/>
        <v>16229475.84</v>
      </c>
    </row>
    <row r="611" spans="1:8" s="2" customFormat="1" ht="66" customHeight="1" x14ac:dyDescent="0.25">
      <c r="A611" s="35" t="s">
        <v>224</v>
      </c>
      <c r="B611" s="38" t="s">
        <v>128</v>
      </c>
      <c r="C611" s="38" t="s">
        <v>70</v>
      </c>
      <c r="D611" s="38" t="s">
        <v>327</v>
      </c>
      <c r="E611" s="38" t="s">
        <v>72</v>
      </c>
      <c r="F611" s="23">
        <f>F612</f>
        <v>729918.24</v>
      </c>
      <c r="G611" s="23">
        <f t="shared" ref="G611:H611" si="239">G612</f>
        <v>1477935.84</v>
      </c>
      <c r="H611" s="23">
        <f t="shared" si="239"/>
        <v>1477935.84</v>
      </c>
    </row>
    <row r="612" spans="1:8" s="2" customFormat="1" ht="63.75" customHeight="1" x14ac:dyDescent="0.25">
      <c r="A612" s="35" t="s">
        <v>73</v>
      </c>
      <c r="B612" s="38" t="s">
        <v>128</v>
      </c>
      <c r="C612" s="38" t="s">
        <v>70</v>
      </c>
      <c r="D612" s="38" t="s">
        <v>327</v>
      </c>
      <c r="E612" s="38" t="s">
        <v>6</v>
      </c>
      <c r="F612" s="22">
        <v>729918.24</v>
      </c>
      <c r="G612" s="22">
        <v>1477935.84</v>
      </c>
      <c r="H612" s="22">
        <v>1477935.84</v>
      </c>
    </row>
    <row r="613" spans="1:8" s="2" customFormat="1" ht="46.5" customHeight="1" x14ac:dyDescent="0.25">
      <c r="A613" s="35" t="s">
        <v>119</v>
      </c>
      <c r="B613" s="38" t="s">
        <v>128</v>
      </c>
      <c r="C613" s="38" t="s">
        <v>70</v>
      </c>
      <c r="D613" s="38" t="s">
        <v>327</v>
      </c>
      <c r="E613" s="38" t="s">
        <v>120</v>
      </c>
      <c r="F613" s="23">
        <f>F614</f>
        <v>17335098</v>
      </c>
      <c r="G613" s="23">
        <f t="shared" ref="G613:H613" si="240">G614</f>
        <v>0</v>
      </c>
      <c r="H613" s="23">
        <f t="shared" si="240"/>
        <v>0</v>
      </c>
    </row>
    <row r="614" spans="1:8" s="2" customFormat="1" ht="63" customHeight="1" x14ac:dyDescent="0.25">
      <c r="A614" s="35" t="s">
        <v>44</v>
      </c>
      <c r="B614" s="38" t="s">
        <v>128</v>
      </c>
      <c r="C614" s="38" t="s">
        <v>70</v>
      </c>
      <c r="D614" s="38" t="s">
        <v>327</v>
      </c>
      <c r="E614" s="38" t="s">
        <v>45</v>
      </c>
      <c r="F614" s="22">
        <v>17335098</v>
      </c>
      <c r="G614" s="22">
        <v>0</v>
      </c>
      <c r="H614" s="22">
        <v>0</v>
      </c>
    </row>
    <row r="615" spans="1:8" s="2" customFormat="1" ht="54.75" customHeight="1" x14ac:dyDescent="0.25">
      <c r="A615" s="35" t="s">
        <v>227</v>
      </c>
      <c r="B615" s="44" t="s">
        <v>128</v>
      </c>
      <c r="C615" s="38" t="s">
        <v>70</v>
      </c>
      <c r="D615" s="38" t="s">
        <v>327</v>
      </c>
      <c r="E615" s="38" t="s">
        <v>166</v>
      </c>
      <c r="F615" s="23">
        <f>F616</f>
        <v>0</v>
      </c>
      <c r="G615" s="23">
        <f>G616</f>
        <v>14751540</v>
      </c>
      <c r="H615" s="23">
        <f>H616</f>
        <v>14751540</v>
      </c>
    </row>
    <row r="616" spans="1:8" s="2" customFormat="1" ht="27" customHeight="1" x14ac:dyDescent="0.25">
      <c r="A616" s="35" t="s">
        <v>167</v>
      </c>
      <c r="B616" s="44" t="s">
        <v>128</v>
      </c>
      <c r="C616" s="38" t="s">
        <v>70</v>
      </c>
      <c r="D616" s="38" t="s">
        <v>327</v>
      </c>
      <c r="E616" s="38" t="s">
        <v>168</v>
      </c>
      <c r="F616" s="52">
        <v>0</v>
      </c>
      <c r="G616" s="22">
        <v>14751540</v>
      </c>
      <c r="H616" s="22">
        <v>14751540</v>
      </c>
    </row>
    <row r="617" spans="1:8" ht="87.75" customHeight="1" x14ac:dyDescent="0.25">
      <c r="A617" s="35" t="s">
        <v>321</v>
      </c>
      <c r="B617" s="36" t="s">
        <v>128</v>
      </c>
      <c r="C617" s="36" t="s">
        <v>70</v>
      </c>
      <c r="D617" s="38" t="s">
        <v>329</v>
      </c>
      <c r="E617" s="36" t="s">
        <v>2</v>
      </c>
      <c r="F617" s="20">
        <f t="shared" ref="F617:H618" si="241">F618</f>
        <v>0</v>
      </c>
      <c r="G617" s="20">
        <f t="shared" si="241"/>
        <v>14751540</v>
      </c>
      <c r="H617" s="20">
        <f t="shared" si="241"/>
        <v>14751540</v>
      </c>
    </row>
    <row r="618" spans="1:8" ht="54.75" customHeight="1" x14ac:dyDescent="0.25">
      <c r="A618" s="28" t="s">
        <v>227</v>
      </c>
      <c r="B618" s="36" t="s">
        <v>128</v>
      </c>
      <c r="C618" s="36" t="s">
        <v>70</v>
      </c>
      <c r="D618" s="38" t="s">
        <v>329</v>
      </c>
      <c r="E618" s="36" t="s">
        <v>166</v>
      </c>
      <c r="F618" s="20">
        <f t="shared" si="241"/>
        <v>0</v>
      </c>
      <c r="G618" s="20">
        <f t="shared" si="241"/>
        <v>14751540</v>
      </c>
      <c r="H618" s="20">
        <f t="shared" si="241"/>
        <v>14751540</v>
      </c>
    </row>
    <row r="619" spans="1:8" ht="24.75" customHeight="1" x14ac:dyDescent="0.25">
      <c r="A619" s="28" t="s">
        <v>167</v>
      </c>
      <c r="B619" s="36" t="s">
        <v>128</v>
      </c>
      <c r="C619" s="36" t="s">
        <v>70</v>
      </c>
      <c r="D619" s="38" t="s">
        <v>329</v>
      </c>
      <c r="E619" s="36" t="s">
        <v>168</v>
      </c>
      <c r="F619" s="52">
        <v>0</v>
      </c>
      <c r="G619" s="22">
        <v>14751540</v>
      </c>
      <c r="H619" s="22">
        <v>14751540</v>
      </c>
    </row>
    <row r="620" spans="1:8" ht="61.5" customHeight="1" x14ac:dyDescent="0.25">
      <c r="A620" s="37" t="s">
        <v>4</v>
      </c>
      <c r="B620" s="21" t="s">
        <v>128</v>
      </c>
      <c r="C620" s="21" t="s">
        <v>70</v>
      </c>
      <c r="D620" s="30" t="s">
        <v>61</v>
      </c>
      <c r="E620" s="21" t="s">
        <v>2</v>
      </c>
      <c r="F620" s="20">
        <f t="shared" ref="F620:H621" si="242">F621</f>
        <v>24915721.59</v>
      </c>
      <c r="G620" s="20">
        <f t="shared" si="242"/>
        <v>24476190.050000001</v>
      </c>
      <c r="H620" s="20">
        <f t="shared" si="242"/>
        <v>24861563.629999999</v>
      </c>
    </row>
    <row r="621" spans="1:8" ht="57" customHeight="1" x14ac:dyDescent="0.25">
      <c r="A621" s="11" t="s">
        <v>62</v>
      </c>
      <c r="B621" s="21" t="s">
        <v>128</v>
      </c>
      <c r="C621" s="21" t="s">
        <v>70</v>
      </c>
      <c r="D621" s="30" t="s">
        <v>63</v>
      </c>
      <c r="E621" s="21" t="s">
        <v>2</v>
      </c>
      <c r="F621" s="20">
        <f t="shared" si="242"/>
        <v>24915721.59</v>
      </c>
      <c r="G621" s="20">
        <f t="shared" si="242"/>
        <v>24476190.050000001</v>
      </c>
      <c r="H621" s="20">
        <f t="shared" si="242"/>
        <v>24861563.629999999</v>
      </c>
    </row>
    <row r="622" spans="1:8" ht="102" customHeight="1" x14ac:dyDescent="0.25">
      <c r="A622" s="11" t="s">
        <v>208</v>
      </c>
      <c r="B622" s="21" t="s">
        <v>128</v>
      </c>
      <c r="C622" s="21" t="s">
        <v>70</v>
      </c>
      <c r="D622" s="30" t="s">
        <v>209</v>
      </c>
      <c r="E622" s="21" t="s">
        <v>2</v>
      </c>
      <c r="F622" s="20">
        <f>F623+F625</f>
        <v>24915721.59</v>
      </c>
      <c r="G622" s="20">
        <f>G623+G625</f>
        <v>24476190.050000001</v>
      </c>
      <c r="H622" s="20">
        <f>H623+H625</f>
        <v>24861563.629999999</v>
      </c>
    </row>
    <row r="623" spans="1:8" ht="43.5" customHeight="1" x14ac:dyDescent="0.25">
      <c r="A623" s="11" t="s">
        <v>220</v>
      </c>
      <c r="B623" s="12" t="s">
        <v>128</v>
      </c>
      <c r="C623" s="21" t="s">
        <v>70</v>
      </c>
      <c r="D623" s="30" t="s">
        <v>209</v>
      </c>
      <c r="E623" s="21" t="s">
        <v>72</v>
      </c>
      <c r="F623" s="20">
        <f>F624</f>
        <v>50000</v>
      </c>
      <c r="G623" s="20">
        <f>G624</f>
        <v>0</v>
      </c>
      <c r="H623" s="20">
        <f>H624</f>
        <v>0</v>
      </c>
    </row>
    <row r="624" spans="1:8" ht="54" customHeight="1" x14ac:dyDescent="0.25">
      <c r="A624" s="11" t="s">
        <v>73</v>
      </c>
      <c r="B624" s="12" t="s">
        <v>128</v>
      </c>
      <c r="C624" s="21" t="s">
        <v>70</v>
      </c>
      <c r="D624" s="30" t="s">
        <v>209</v>
      </c>
      <c r="E624" s="36" t="s">
        <v>6</v>
      </c>
      <c r="F624" s="22">
        <v>50000</v>
      </c>
      <c r="G624" s="22">
        <v>0</v>
      </c>
      <c r="H624" s="22">
        <v>0</v>
      </c>
    </row>
    <row r="625" spans="1:8" ht="36.75" customHeight="1" x14ac:dyDescent="0.25">
      <c r="A625" s="11" t="s">
        <v>119</v>
      </c>
      <c r="B625" s="21" t="s">
        <v>128</v>
      </c>
      <c r="C625" s="21" t="s">
        <v>70</v>
      </c>
      <c r="D625" s="30" t="s">
        <v>209</v>
      </c>
      <c r="E625" s="21" t="s">
        <v>120</v>
      </c>
      <c r="F625" s="20">
        <f>F626</f>
        <v>24865721.59</v>
      </c>
      <c r="G625" s="20">
        <f>G626</f>
        <v>24476190.050000001</v>
      </c>
      <c r="H625" s="20">
        <f>H626</f>
        <v>24861563.629999999</v>
      </c>
    </row>
    <row r="626" spans="1:8" ht="54" customHeight="1" x14ac:dyDescent="0.25">
      <c r="A626" s="11" t="s">
        <v>44</v>
      </c>
      <c r="B626" s="21" t="s">
        <v>128</v>
      </c>
      <c r="C626" s="21" t="s">
        <v>70</v>
      </c>
      <c r="D626" s="30" t="s">
        <v>209</v>
      </c>
      <c r="E626" s="36" t="s">
        <v>45</v>
      </c>
      <c r="F626" s="22">
        <v>24865721.59</v>
      </c>
      <c r="G626" s="22">
        <v>24476190.050000001</v>
      </c>
      <c r="H626" s="22">
        <v>24861563.629999999</v>
      </c>
    </row>
    <row r="627" spans="1:8" ht="38.25" customHeight="1" x14ac:dyDescent="0.25">
      <c r="A627" s="11" t="s">
        <v>256</v>
      </c>
      <c r="B627" s="12" t="s">
        <v>128</v>
      </c>
      <c r="C627" s="12" t="s">
        <v>74</v>
      </c>
      <c r="D627" s="30" t="s">
        <v>59</v>
      </c>
      <c r="E627" s="21" t="s">
        <v>2</v>
      </c>
      <c r="F627" s="20">
        <f>F628+F632</f>
        <v>3010290</v>
      </c>
      <c r="G627" s="20">
        <f t="shared" ref="G627:H627" si="243">G628+G632</f>
        <v>2717473</v>
      </c>
      <c r="H627" s="20">
        <f t="shared" si="243"/>
        <v>2819868</v>
      </c>
    </row>
    <row r="628" spans="1:8" ht="92.25" customHeight="1" x14ac:dyDescent="0.25">
      <c r="A628" s="35" t="s">
        <v>483</v>
      </c>
      <c r="B628" s="38" t="s">
        <v>128</v>
      </c>
      <c r="C628" s="38" t="s">
        <v>74</v>
      </c>
      <c r="D628" s="38" t="s">
        <v>480</v>
      </c>
      <c r="E628" s="38" t="s">
        <v>2</v>
      </c>
      <c r="F628" s="20">
        <f>F629</f>
        <v>400000</v>
      </c>
      <c r="G628" s="20">
        <f t="shared" ref="G628:H630" si="244">G629</f>
        <v>0</v>
      </c>
      <c r="H628" s="20">
        <f t="shared" si="244"/>
        <v>0</v>
      </c>
    </row>
    <row r="629" spans="1:8" ht="84.75" customHeight="1" x14ac:dyDescent="0.25">
      <c r="A629" s="35" t="s">
        <v>484</v>
      </c>
      <c r="B629" s="38" t="s">
        <v>128</v>
      </c>
      <c r="C629" s="38" t="s">
        <v>74</v>
      </c>
      <c r="D629" s="38" t="s">
        <v>481</v>
      </c>
      <c r="E629" s="38" t="s">
        <v>2</v>
      </c>
      <c r="F629" s="20">
        <f>F630</f>
        <v>400000</v>
      </c>
      <c r="G629" s="20">
        <f t="shared" si="244"/>
        <v>0</v>
      </c>
      <c r="H629" s="20">
        <f t="shared" si="244"/>
        <v>0</v>
      </c>
    </row>
    <row r="630" spans="1:8" ht="66.75" customHeight="1" x14ac:dyDescent="0.25">
      <c r="A630" s="32" t="s">
        <v>102</v>
      </c>
      <c r="B630" s="25" t="s">
        <v>128</v>
      </c>
      <c r="C630" s="38" t="s">
        <v>74</v>
      </c>
      <c r="D630" s="38" t="s">
        <v>481</v>
      </c>
      <c r="E630" s="38" t="s">
        <v>82</v>
      </c>
      <c r="F630" s="20">
        <f>F631</f>
        <v>400000</v>
      </c>
      <c r="G630" s="20">
        <f t="shared" si="244"/>
        <v>0</v>
      </c>
      <c r="H630" s="20">
        <f t="shared" si="244"/>
        <v>0</v>
      </c>
    </row>
    <row r="631" spans="1:8" ht="103.5" customHeight="1" x14ac:dyDescent="0.25">
      <c r="A631" s="32" t="s">
        <v>485</v>
      </c>
      <c r="B631" s="25" t="s">
        <v>128</v>
      </c>
      <c r="C631" s="38" t="s">
        <v>74</v>
      </c>
      <c r="D631" s="38" t="s">
        <v>481</v>
      </c>
      <c r="E631" s="38" t="s">
        <v>482</v>
      </c>
      <c r="F631" s="22">
        <v>400000</v>
      </c>
      <c r="G631" s="22">
        <v>0</v>
      </c>
      <c r="H631" s="22">
        <v>0</v>
      </c>
    </row>
    <row r="632" spans="1:8" ht="60.75" customHeight="1" x14ac:dyDescent="0.25">
      <c r="A632" s="37" t="s">
        <v>4</v>
      </c>
      <c r="B632" s="12" t="s">
        <v>128</v>
      </c>
      <c r="C632" s="12" t="s">
        <v>74</v>
      </c>
      <c r="D632" s="30" t="s">
        <v>61</v>
      </c>
      <c r="E632" s="30" t="s">
        <v>2</v>
      </c>
      <c r="F632" s="20">
        <f>F633</f>
        <v>2610290</v>
      </c>
      <c r="G632" s="20">
        <f t="shared" ref="G632:H632" si="245">G633</f>
        <v>2717473</v>
      </c>
      <c r="H632" s="20">
        <f t="shared" si="245"/>
        <v>2819868</v>
      </c>
    </row>
    <row r="633" spans="1:8" ht="63.75" customHeight="1" x14ac:dyDescent="0.25">
      <c r="A633" s="11" t="s">
        <v>62</v>
      </c>
      <c r="B633" s="12" t="s">
        <v>128</v>
      </c>
      <c r="C633" s="12" t="s">
        <v>74</v>
      </c>
      <c r="D633" s="30" t="s">
        <v>63</v>
      </c>
      <c r="E633" s="30" t="s">
        <v>2</v>
      </c>
      <c r="F633" s="20">
        <f>F634</f>
        <v>2610290</v>
      </c>
      <c r="G633" s="20">
        <f t="shared" ref="G633:H633" si="246">G634</f>
        <v>2717473</v>
      </c>
      <c r="H633" s="20">
        <f t="shared" si="246"/>
        <v>2819868</v>
      </c>
    </row>
    <row r="634" spans="1:8" ht="69.75" customHeight="1" x14ac:dyDescent="0.25">
      <c r="A634" s="11" t="s">
        <v>172</v>
      </c>
      <c r="B634" s="12" t="s">
        <v>128</v>
      </c>
      <c r="C634" s="12" t="s">
        <v>74</v>
      </c>
      <c r="D634" s="38" t="s">
        <v>173</v>
      </c>
      <c r="E634" s="30" t="s">
        <v>2</v>
      </c>
      <c r="F634" s="20">
        <f>F635+F637</f>
        <v>2610290</v>
      </c>
      <c r="G634" s="20">
        <f t="shared" ref="G634:H634" si="247">G635+G637</f>
        <v>2717473</v>
      </c>
      <c r="H634" s="20">
        <f t="shared" si="247"/>
        <v>2819868</v>
      </c>
    </row>
    <row r="635" spans="1:8" ht="102.75" customHeight="1" x14ac:dyDescent="0.25">
      <c r="A635" s="32" t="s">
        <v>163</v>
      </c>
      <c r="B635" s="12" t="s">
        <v>128</v>
      </c>
      <c r="C635" s="12" t="s">
        <v>74</v>
      </c>
      <c r="D635" s="38" t="s">
        <v>173</v>
      </c>
      <c r="E635" s="30" t="s">
        <v>65</v>
      </c>
      <c r="F635" s="20">
        <f>F636</f>
        <v>2106894</v>
      </c>
      <c r="G635" s="20">
        <f t="shared" ref="G635:H635" si="248">G636</f>
        <v>2282285</v>
      </c>
      <c r="H635" s="20">
        <f t="shared" si="248"/>
        <v>2367965</v>
      </c>
    </row>
    <row r="636" spans="1:8" ht="52.5" customHeight="1" x14ac:dyDescent="0.25">
      <c r="A636" s="32" t="s">
        <v>164</v>
      </c>
      <c r="B636" s="12" t="s">
        <v>128</v>
      </c>
      <c r="C636" s="12" t="s">
        <v>74</v>
      </c>
      <c r="D636" s="38" t="s">
        <v>173</v>
      </c>
      <c r="E636" s="30" t="s">
        <v>5</v>
      </c>
      <c r="F636" s="59">
        <v>2106894</v>
      </c>
      <c r="G636" s="22">
        <v>2282285</v>
      </c>
      <c r="H636" s="22">
        <v>2367965</v>
      </c>
    </row>
    <row r="637" spans="1:8" ht="67.5" customHeight="1" x14ac:dyDescent="0.25">
      <c r="A637" s="32" t="s">
        <v>224</v>
      </c>
      <c r="B637" s="12" t="s">
        <v>128</v>
      </c>
      <c r="C637" s="12" t="s">
        <v>74</v>
      </c>
      <c r="D637" s="38" t="s">
        <v>173</v>
      </c>
      <c r="E637" s="30" t="s">
        <v>72</v>
      </c>
      <c r="F637" s="20">
        <f>F638</f>
        <v>503396</v>
      </c>
      <c r="G637" s="20">
        <f t="shared" ref="G637:H637" si="249">G638</f>
        <v>435188</v>
      </c>
      <c r="H637" s="20">
        <f t="shared" si="249"/>
        <v>451903</v>
      </c>
    </row>
    <row r="638" spans="1:8" ht="60" customHeight="1" x14ac:dyDescent="0.25">
      <c r="A638" s="32" t="s">
        <v>235</v>
      </c>
      <c r="B638" s="12" t="s">
        <v>128</v>
      </c>
      <c r="C638" s="12" t="s">
        <v>74</v>
      </c>
      <c r="D638" s="38" t="s">
        <v>173</v>
      </c>
      <c r="E638" s="30" t="s">
        <v>6</v>
      </c>
      <c r="F638" s="59">
        <v>503396</v>
      </c>
      <c r="G638" s="22">
        <v>435188</v>
      </c>
      <c r="H638" s="22">
        <v>451903</v>
      </c>
    </row>
    <row r="639" spans="1:8" ht="25.5" customHeight="1" x14ac:dyDescent="0.25">
      <c r="A639" s="11" t="s">
        <v>38</v>
      </c>
      <c r="B639" s="36" t="s">
        <v>77</v>
      </c>
      <c r="C639" s="36" t="s">
        <v>58</v>
      </c>
      <c r="D639" s="38" t="s">
        <v>59</v>
      </c>
      <c r="E639" s="38" t="s">
        <v>2</v>
      </c>
      <c r="F639" s="20">
        <f>F640</f>
        <v>6353420</v>
      </c>
      <c r="G639" s="20">
        <f>G640</f>
        <v>12560286.24</v>
      </c>
      <c r="H639" s="20">
        <f>H640</f>
        <v>102189.19</v>
      </c>
    </row>
    <row r="640" spans="1:8" ht="26.25" customHeight="1" x14ac:dyDescent="0.25">
      <c r="A640" s="11" t="s">
        <v>161</v>
      </c>
      <c r="B640" s="21" t="s">
        <v>77</v>
      </c>
      <c r="C640" s="21" t="s">
        <v>60</v>
      </c>
      <c r="D640" s="30" t="s">
        <v>59</v>
      </c>
      <c r="E640" s="30" t="s">
        <v>2</v>
      </c>
      <c r="F640" s="20">
        <f>F641</f>
        <v>6353420</v>
      </c>
      <c r="G640" s="20">
        <f t="shared" ref="G640:H640" si="250">G641</f>
        <v>12560286.24</v>
      </c>
      <c r="H640" s="20">
        <f t="shared" si="250"/>
        <v>102189.19</v>
      </c>
    </row>
    <row r="641" spans="1:8" ht="54.75" customHeight="1" x14ac:dyDescent="0.25">
      <c r="A641" s="11" t="s">
        <v>204</v>
      </c>
      <c r="B641" s="21" t="s">
        <v>77</v>
      </c>
      <c r="C641" s="21" t="s">
        <v>60</v>
      </c>
      <c r="D641" s="30" t="s">
        <v>131</v>
      </c>
      <c r="E641" s="30" t="s">
        <v>2</v>
      </c>
      <c r="F641" s="20">
        <f>F642+F649+F657+F654</f>
        <v>6353420</v>
      </c>
      <c r="G641" s="20">
        <f t="shared" ref="G641:H641" si="251">G642+G649+G657+G654</f>
        <v>12560286.24</v>
      </c>
      <c r="H641" s="20">
        <f t="shared" si="251"/>
        <v>102189.19</v>
      </c>
    </row>
    <row r="642" spans="1:8" ht="42" customHeight="1" x14ac:dyDescent="0.25">
      <c r="A642" s="11" t="s">
        <v>252</v>
      </c>
      <c r="B642" s="21" t="s">
        <v>77</v>
      </c>
      <c r="C642" s="21" t="s">
        <v>60</v>
      </c>
      <c r="D642" s="30" t="s">
        <v>254</v>
      </c>
      <c r="E642" s="30" t="s">
        <v>2</v>
      </c>
      <c r="F642" s="20">
        <f>F643+F645+F648</f>
        <v>1558711</v>
      </c>
      <c r="G642" s="20">
        <f t="shared" ref="G642:H642" si="252">G643+G645</f>
        <v>0</v>
      </c>
      <c r="H642" s="20">
        <f t="shared" si="252"/>
        <v>0</v>
      </c>
    </row>
    <row r="643" spans="1:8" ht="108" customHeight="1" x14ac:dyDescent="0.25">
      <c r="A643" s="34" t="s">
        <v>163</v>
      </c>
      <c r="B643" s="36" t="s">
        <v>77</v>
      </c>
      <c r="C643" s="36" t="s">
        <v>60</v>
      </c>
      <c r="D643" s="38" t="s">
        <v>254</v>
      </c>
      <c r="E643" s="38" t="s">
        <v>65</v>
      </c>
      <c r="F643" s="20">
        <f>F644</f>
        <v>318600</v>
      </c>
      <c r="G643" s="20">
        <f>G644</f>
        <v>0</v>
      </c>
      <c r="H643" s="20">
        <f>H644</f>
        <v>0</v>
      </c>
    </row>
    <row r="644" spans="1:8" ht="52.5" customHeight="1" x14ac:dyDescent="0.25">
      <c r="A644" s="34" t="s">
        <v>229</v>
      </c>
      <c r="B644" s="36" t="s">
        <v>77</v>
      </c>
      <c r="C644" s="36" t="s">
        <v>60</v>
      </c>
      <c r="D644" s="38" t="s">
        <v>254</v>
      </c>
      <c r="E644" s="21" t="s">
        <v>5</v>
      </c>
      <c r="F644" s="52">
        <v>318600</v>
      </c>
      <c r="G644" s="22">
        <v>0</v>
      </c>
      <c r="H644" s="22">
        <v>0</v>
      </c>
    </row>
    <row r="645" spans="1:8" ht="53.25" customHeight="1" x14ac:dyDescent="0.25">
      <c r="A645" s="34" t="s">
        <v>224</v>
      </c>
      <c r="B645" s="36" t="s">
        <v>77</v>
      </c>
      <c r="C645" s="36" t="s">
        <v>60</v>
      </c>
      <c r="D645" s="38" t="s">
        <v>254</v>
      </c>
      <c r="E645" s="36" t="s">
        <v>72</v>
      </c>
      <c r="F645" s="20">
        <f>F646</f>
        <v>381400</v>
      </c>
      <c r="G645" s="20">
        <f>G646</f>
        <v>0</v>
      </c>
      <c r="H645" s="20">
        <f>H646</f>
        <v>0</v>
      </c>
    </row>
    <row r="646" spans="1:8" ht="54" customHeight="1" x14ac:dyDescent="0.25">
      <c r="A646" s="34" t="s">
        <v>73</v>
      </c>
      <c r="B646" s="36" t="s">
        <v>77</v>
      </c>
      <c r="C646" s="36" t="s">
        <v>60</v>
      </c>
      <c r="D646" s="38" t="s">
        <v>254</v>
      </c>
      <c r="E646" s="36" t="s">
        <v>6</v>
      </c>
      <c r="F646" s="52">
        <v>381400</v>
      </c>
      <c r="G646" s="22">
        <v>0</v>
      </c>
      <c r="H646" s="22">
        <v>0</v>
      </c>
    </row>
    <row r="647" spans="1:8" ht="63.75" customHeight="1" x14ac:dyDescent="0.25">
      <c r="A647" s="34" t="s">
        <v>102</v>
      </c>
      <c r="B647" s="36" t="s">
        <v>77</v>
      </c>
      <c r="C647" s="36" t="s">
        <v>60</v>
      </c>
      <c r="D647" s="38" t="s">
        <v>254</v>
      </c>
      <c r="E647" s="36" t="s">
        <v>82</v>
      </c>
      <c r="F647" s="53">
        <f>F648</f>
        <v>858711</v>
      </c>
      <c r="G647" s="53">
        <f t="shared" ref="G647:H647" si="253">G648</f>
        <v>0</v>
      </c>
      <c r="H647" s="53">
        <f t="shared" si="253"/>
        <v>0</v>
      </c>
    </row>
    <row r="648" spans="1:8" ht="42.75" customHeight="1" x14ac:dyDescent="0.25">
      <c r="A648" s="31" t="s">
        <v>41</v>
      </c>
      <c r="B648" s="36" t="s">
        <v>77</v>
      </c>
      <c r="C648" s="36" t="s">
        <v>60</v>
      </c>
      <c r="D648" s="38" t="s">
        <v>254</v>
      </c>
      <c r="E648" s="36" t="s">
        <v>42</v>
      </c>
      <c r="F648" s="59">
        <v>858711</v>
      </c>
      <c r="G648" s="22">
        <v>0</v>
      </c>
      <c r="H648" s="22">
        <v>0</v>
      </c>
    </row>
    <row r="649" spans="1:8" ht="47.25" x14ac:dyDescent="0.25">
      <c r="A649" s="11" t="s">
        <v>253</v>
      </c>
      <c r="B649" s="21" t="s">
        <v>77</v>
      </c>
      <c r="C649" s="21" t="s">
        <v>60</v>
      </c>
      <c r="D649" s="30" t="s">
        <v>255</v>
      </c>
      <c r="E649" s="21" t="s">
        <v>2</v>
      </c>
      <c r="F649" s="20">
        <f>F651+F653</f>
        <v>4794709</v>
      </c>
      <c r="G649" s="20">
        <f t="shared" ref="G649:H649" si="254">G650</f>
        <v>0</v>
      </c>
      <c r="H649" s="20">
        <f t="shared" si="254"/>
        <v>0</v>
      </c>
    </row>
    <row r="650" spans="1:8" ht="52.5" customHeight="1" x14ac:dyDescent="0.25">
      <c r="A650" s="34" t="s">
        <v>224</v>
      </c>
      <c r="B650" s="36" t="s">
        <v>77</v>
      </c>
      <c r="C650" s="36" t="s">
        <v>60</v>
      </c>
      <c r="D650" s="38" t="s">
        <v>255</v>
      </c>
      <c r="E650" s="36" t="s">
        <v>72</v>
      </c>
      <c r="F650" s="20">
        <f>F651</f>
        <v>4179709</v>
      </c>
      <c r="G650" s="20">
        <f>G651</f>
        <v>0</v>
      </c>
      <c r="H650" s="20">
        <f>H651</f>
        <v>0</v>
      </c>
    </row>
    <row r="651" spans="1:8" ht="56.25" customHeight="1" x14ac:dyDescent="0.25">
      <c r="A651" s="34" t="s">
        <v>73</v>
      </c>
      <c r="B651" s="36" t="s">
        <v>77</v>
      </c>
      <c r="C651" s="36" t="s">
        <v>60</v>
      </c>
      <c r="D651" s="38" t="s">
        <v>255</v>
      </c>
      <c r="E651" s="36" t="s">
        <v>6</v>
      </c>
      <c r="F651" s="59">
        <v>4179709</v>
      </c>
      <c r="G651" s="22">
        <v>0</v>
      </c>
      <c r="H651" s="22">
        <v>0</v>
      </c>
    </row>
    <row r="652" spans="1:8" ht="56.25" customHeight="1" x14ac:dyDescent="0.25">
      <c r="A652" s="34" t="s">
        <v>388</v>
      </c>
      <c r="B652" s="36" t="s">
        <v>77</v>
      </c>
      <c r="C652" s="36" t="s">
        <v>60</v>
      </c>
      <c r="D652" s="38" t="s">
        <v>255</v>
      </c>
      <c r="E652" s="36" t="s">
        <v>82</v>
      </c>
      <c r="F652" s="53">
        <f>F653</f>
        <v>615000</v>
      </c>
      <c r="G652" s="53">
        <f t="shared" ref="G652:H652" si="255">G653</f>
        <v>0</v>
      </c>
      <c r="H652" s="53">
        <f t="shared" si="255"/>
        <v>0</v>
      </c>
    </row>
    <row r="653" spans="1:8" ht="36" customHeight="1" x14ac:dyDescent="0.25">
      <c r="A653" s="34" t="s">
        <v>41</v>
      </c>
      <c r="B653" s="36" t="s">
        <v>77</v>
      </c>
      <c r="C653" s="36" t="s">
        <v>60</v>
      </c>
      <c r="D653" s="38" t="s">
        <v>255</v>
      </c>
      <c r="E653" s="36" t="s">
        <v>42</v>
      </c>
      <c r="F653" s="59">
        <v>615000</v>
      </c>
      <c r="G653" s="22">
        <v>0</v>
      </c>
      <c r="H653" s="22">
        <v>0</v>
      </c>
    </row>
    <row r="654" spans="1:8" ht="53.25" customHeight="1" x14ac:dyDescent="0.25">
      <c r="A654" s="34" t="s">
        <v>330</v>
      </c>
      <c r="B654" s="38" t="s">
        <v>77</v>
      </c>
      <c r="C654" s="38" t="s">
        <v>60</v>
      </c>
      <c r="D654" s="38" t="s">
        <v>486</v>
      </c>
      <c r="E654" s="38" t="s">
        <v>2</v>
      </c>
      <c r="F654" s="20">
        <f>F655</f>
        <v>0</v>
      </c>
      <c r="G654" s="20">
        <f t="shared" ref="G654:H655" si="256">G655</f>
        <v>12458190</v>
      </c>
      <c r="H654" s="20">
        <f t="shared" si="256"/>
        <v>0</v>
      </c>
    </row>
    <row r="655" spans="1:8" ht="53.25" customHeight="1" x14ac:dyDescent="0.25">
      <c r="A655" s="34" t="s">
        <v>224</v>
      </c>
      <c r="B655" s="38" t="s">
        <v>77</v>
      </c>
      <c r="C655" s="38" t="s">
        <v>60</v>
      </c>
      <c r="D655" s="38" t="s">
        <v>486</v>
      </c>
      <c r="E655" s="38" t="s">
        <v>72</v>
      </c>
      <c r="F655" s="20">
        <f>F656</f>
        <v>0</v>
      </c>
      <c r="G655" s="20">
        <f t="shared" si="256"/>
        <v>12458190</v>
      </c>
      <c r="H655" s="20">
        <f t="shared" si="256"/>
        <v>0</v>
      </c>
    </row>
    <row r="656" spans="1:8" ht="53.25" customHeight="1" x14ac:dyDescent="0.25">
      <c r="A656" s="34" t="s">
        <v>73</v>
      </c>
      <c r="B656" s="38" t="s">
        <v>77</v>
      </c>
      <c r="C656" s="38" t="s">
        <v>60</v>
      </c>
      <c r="D656" s="38" t="s">
        <v>486</v>
      </c>
      <c r="E656" s="38" t="s">
        <v>6</v>
      </c>
      <c r="F656" s="22">
        <v>0</v>
      </c>
      <c r="G656" s="22">
        <v>12458190</v>
      </c>
      <c r="H656" s="22"/>
    </row>
    <row r="657" spans="1:8" ht="55.5" customHeight="1" x14ac:dyDescent="0.25">
      <c r="A657" s="11" t="s">
        <v>352</v>
      </c>
      <c r="B657" s="21" t="s">
        <v>77</v>
      </c>
      <c r="C657" s="21" t="s">
        <v>60</v>
      </c>
      <c r="D657" s="30" t="s">
        <v>300</v>
      </c>
      <c r="E657" s="21" t="s">
        <v>2</v>
      </c>
      <c r="F657" s="20">
        <f>F658</f>
        <v>0</v>
      </c>
      <c r="G657" s="20">
        <f t="shared" ref="G657:H657" si="257">G658</f>
        <v>102096.24</v>
      </c>
      <c r="H657" s="20">
        <f t="shared" si="257"/>
        <v>102189.19</v>
      </c>
    </row>
    <row r="658" spans="1:8" ht="54.75" customHeight="1" x14ac:dyDescent="0.25">
      <c r="A658" s="34" t="s">
        <v>224</v>
      </c>
      <c r="B658" s="21" t="s">
        <v>77</v>
      </c>
      <c r="C658" s="21" t="s">
        <v>60</v>
      </c>
      <c r="D658" s="30" t="s">
        <v>300</v>
      </c>
      <c r="E658" s="21" t="s">
        <v>72</v>
      </c>
      <c r="F658" s="20">
        <f>F659</f>
        <v>0</v>
      </c>
      <c r="G658" s="20">
        <f t="shared" ref="G658:H658" si="258">G659</f>
        <v>102096.24</v>
      </c>
      <c r="H658" s="20">
        <f t="shared" si="258"/>
        <v>102189.19</v>
      </c>
    </row>
    <row r="659" spans="1:8" ht="57.75" customHeight="1" x14ac:dyDescent="0.25">
      <c r="A659" s="34" t="s">
        <v>73</v>
      </c>
      <c r="B659" s="21" t="s">
        <v>77</v>
      </c>
      <c r="C659" s="21" t="s">
        <v>60</v>
      </c>
      <c r="D659" s="30" t="s">
        <v>300</v>
      </c>
      <c r="E659" s="36" t="s">
        <v>6</v>
      </c>
      <c r="F659" s="22">
        <v>0</v>
      </c>
      <c r="G659" s="22">
        <v>102096.24</v>
      </c>
      <c r="H659" s="22">
        <v>102189.19</v>
      </c>
    </row>
    <row r="660" spans="1:8" ht="40.5" customHeight="1" x14ac:dyDescent="0.25">
      <c r="A660" s="11" t="s">
        <v>182</v>
      </c>
      <c r="B660" s="21" t="s">
        <v>92</v>
      </c>
      <c r="C660" s="21" t="s">
        <v>58</v>
      </c>
      <c r="D660" s="30" t="s">
        <v>59</v>
      </c>
      <c r="E660" s="21" t="s">
        <v>2</v>
      </c>
      <c r="F660" s="20">
        <f t="shared" ref="F660:H662" si="259">F661</f>
        <v>6541204</v>
      </c>
      <c r="G660" s="20">
        <f t="shared" si="259"/>
        <v>5548793</v>
      </c>
      <c r="H660" s="20">
        <f t="shared" si="259"/>
        <v>5548793</v>
      </c>
    </row>
    <row r="661" spans="1:8" ht="24.75" customHeight="1" x14ac:dyDescent="0.25">
      <c r="A661" s="11" t="s">
        <v>39</v>
      </c>
      <c r="B661" s="21" t="s">
        <v>92</v>
      </c>
      <c r="C661" s="21" t="s">
        <v>60</v>
      </c>
      <c r="D661" s="30" t="s">
        <v>59</v>
      </c>
      <c r="E661" s="21" t="s">
        <v>2</v>
      </c>
      <c r="F661" s="20">
        <f t="shared" si="259"/>
        <v>6541204</v>
      </c>
      <c r="G661" s="20">
        <f t="shared" si="259"/>
        <v>5548793</v>
      </c>
      <c r="H661" s="20">
        <f t="shared" si="259"/>
        <v>5548793</v>
      </c>
    </row>
    <row r="662" spans="1:8" ht="51.75" customHeight="1" x14ac:dyDescent="0.25">
      <c r="A662" s="37" t="s">
        <v>191</v>
      </c>
      <c r="B662" s="21" t="s">
        <v>92</v>
      </c>
      <c r="C662" s="21" t="s">
        <v>60</v>
      </c>
      <c r="D662" s="30" t="s">
        <v>80</v>
      </c>
      <c r="E662" s="21" t="s">
        <v>2</v>
      </c>
      <c r="F662" s="20">
        <f t="shared" si="259"/>
        <v>6541204</v>
      </c>
      <c r="G662" s="20">
        <f t="shared" si="259"/>
        <v>5548793</v>
      </c>
      <c r="H662" s="20">
        <f t="shared" si="259"/>
        <v>5548793</v>
      </c>
    </row>
    <row r="663" spans="1:8" ht="67.5" customHeight="1" x14ac:dyDescent="0.25">
      <c r="A663" s="37" t="s">
        <v>346</v>
      </c>
      <c r="B663" s="21" t="s">
        <v>92</v>
      </c>
      <c r="C663" s="21" t="s">
        <v>60</v>
      </c>
      <c r="D663" s="30" t="s">
        <v>149</v>
      </c>
      <c r="E663" s="21" t="s">
        <v>2</v>
      </c>
      <c r="F663" s="20">
        <f>F664+F667</f>
        <v>6541204</v>
      </c>
      <c r="G663" s="20">
        <f t="shared" ref="G663:H663" si="260">G664+G667</f>
        <v>5548793</v>
      </c>
      <c r="H663" s="20">
        <f t="shared" si="260"/>
        <v>5548793</v>
      </c>
    </row>
    <row r="664" spans="1:8" ht="67.5" customHeight="1" x14ac:dyDescent="0.25">
      <c r="A664" s="11" t="s">
        <v>40</v>
      </c>
      <c r="B664" s="21" t="s">
        <v>92</v>
      </c>
      <c r="C664" s="21" t="s">
        <v>60</v>
      </c>
      <c r="D664" s="30" t="s">
        <v>150</v>
      </c>
      <c r="E664" s="21" t="s">
        <v>2</v>
      </c>
      <c r="F664" s="20">
        <f>F666</f>
        <v>6071204</v>
      </c>
      <c r="G664" s="20">
        <f>G666</f>
        <v>5548793</v>
      </c>
      <c r="H664" s="20">
        <f>H666</f>
        <v>5548793</v>
      </c>
    </row>
    <row r="665" spans="1:8" ht="54.75" customHeight="1" x14ac:dyDescent="0.25">
      <c r="A665" s="11" t="s">
        <v>102</v>
      </c>
      <c r="B665" s="21" t="s">
        <v>92</v>
      </c>
      <c r="C665" s="21" t="s">
        <v>60</v>
      </c>
      <c r="D665" s="30" t="s">
        <v>150</v>
      </c>
      <c r="E665" s="21" t="s">
        <v>82</v>
      </c>
      <c r="F665" s="20">
        <f>F666</f>
        <v>6071204</v>
      </c>
      <c r="G665" s="20">
        <f>G666</f>
        <v>5548793</v>
      </c>
      <c r="H665" s="20">
        <f>H666</f>
        <v>5548793</v>
      </c>
    </row>
    <row r="666" spans="1:8" ht="25.5" customHeight="1" x14ac:dyDescent="0.25">
      <c r="A666" s="11" t="s">
        <v>41</v>
      </c>
      <c r="B666" s="21" t="s">
        <v>92</v>
      </c>
      <c r="C666" s="21" t="s">
        <v>60</v>
      </c>
      <c r="D666" s="30" t="s">
        <v>150</v>
      </c>
      <c r="E666" s="36" t="s">
        <v>42</v>
      </c>
      <c r="F666" s="22">
        <v>6071204</v>
      </c>
      <c r="G666" s="22">
        <v>5548793</v>
      </c>
      <c r="H666" s="22">
        <v>5548793</v>
      </c>
    </row>
    <row r="667" spans="1:8" ht="67.5" customHeight="1" x14ac:dyDescent="0.25">
      <c r="A667" s="11" t="s">
        <v>409</v>
      </c>
      <c r="B667" s="21" t="s">
        <v>92</v>
      </c>
      <c r="C667" s="21" t="s">
        <v>60</v>
      </c>
      <c r="D667" s="30" t="s">
        <v>497</v>
      </c>
      <c r="E667" s="21" t="s">
        <v>2</v>
      </c>
      <c r="F667" s="20">
        <f>F669</f>
        <v>470000</v>
      </c>
      <c r="G667" s="20">
        <f>G669</f>
        <v>0</v>
      </c>
      <c r="H667" s="20">
        <f>H669</f>
        <v>0</v>
      </c>
    </row>
    <row r="668" spans="1:8" ht="54.75" customHeight="1" x14ac:dyDescent="0.25">
      <c r="A668" s="11" t="s">
        <v>102</v>
      </c>
      <c r="B668" s="21" t="s">
        <v>92</v>
      </c>
      <c r="C668" s="21" t="s">
        <v>60</v>
      </c>
      <c r="D668" s="30" t="s">
        <v>497</v>
      </c>
      <c r="E668" s="21" t="s">
        <v>82</v>
      </c>
      <c r="F668" s="20">
        <f>F669</f>
        <v>470000</v>
      </c>
      <c r="G668" s="20">
        <f>G669</f>
        <v>0</v>
      </c>
      <c r="H668" s="20">
        <f>H669</f>
        <v>0</v>
      </c>
    </row>
    <row r="669" spans="1:8" ht="25.5" customHeight="1" x14ac:dyDescent="0.25">
      <c r="A669" s="11" t="s">
        <v>41</v>
      </c>
      <c r="B669" s="21" t="s">
        <v>92</v>
      </c>
      <c r="C669" s="21" t="s">
        <v>60</v>
      </c>
      <c r="D669" s="30" t="s">
        <v>497</v>
      </c>
      <c r="E669" s="36" t="s">
        <v>42</v>
      </c>
      <c r="F669" s="22">
        <v>470000</v>
      </c>
      <c r="G669" s="22">
        <v>0</v>
      </c>
      <c r="H669" s="22">
        <v>0</v>
      </c>
    </row>
    <row r="670" spans="1:8" ht="21.75" customHeight="1" x14ac:dyDescent="0.25">
      <c r="A670" s="28" t="s">
        <v>43</v>
      </c>
      <c r="B670" s="10"/>
      <c r="C670" s="10"/>
      <c r="D670" s="10"/>
      <c r="E670" s="10"/>
      <c r="F670" s="43">
        <f>F19+F169+F248+F360+F497+F577+F583+F639+F660+F153+F162</f>
        <v>1393888330.97</v>
      </c>
      <c r="G670" s="43">
        <f>G19+G169+G248+G360+G497+G577+G583+G639+G660+G153+G162</f>
        <v>924235678.02999997</v>
      </c>
      <c r="H670" s="43">
        <f>H19+H169+H248+H360+H497+H577+H583+H639+H660+H153+H162</f>
        <v>930589317.41000009</v>
      </c>
    </row>
    <row r="672" spans="1:8" x14ac:dyDescent="0.25">
      <c r="F672" s="50"/>
    </row>
  </sheetData>
  <sheetProtection selectLockedCells="1" selectUnlockedCells="1"/>
  <autoFilter ref="A18:H670"/>
  <mergeCells count="13">
    <mergeCell ref="A14:H14"/>
    <mergeCell ref="F16:H16"/>
    <mergeCell ref="E16:E17"/>
    <mergeCell ref="D16:D17"/>
    <mergeCell ref="C16:C17"/>
    <mergeCell ref="B16:B17"/>
    <mergeCell ref="A16:A17"/>
    <mergeCell ref="D3:H3"/>
    <mergeCell ref="F4:H4"/>
    <mergeCell ref="G5:H5"/>
    <mergeCell ref="G11:H11"/>
    <mergeCell ref="D9:H9"/>
    <mergeCell ref="F10:H10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2024-09-11T07:17:51Z</cp:lastPrinted>
  <dcterms:created xsi:type="dcterms:W3CDTF">2019-06-18T02:48:46Z</dcterms:created>
  <dcterms:modified xsi:type="dcterms:W3CDTF">2025-09-29T00:37:05Z</dcterms:modified>
</cp:coreProperties>
</file>